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yoko.inoue\Downloads\"/>
    </mc:Choice>
  </mc:AlternateContent>
  <xr:revisionPtr revIDLastSave="0" documentId="13_ncr:1_{E8392857-E317-4E3B-A401-7CD52DDE5BBB}" xr6:coauthVersionLast="47" xr6:coauthVersionMax="47" xr10:uidLastSave="{00000000-0000-0000-0000-000000000000}"/>
  <bookViews>
    <workbookView xWindow="32280" yWindow="-120" windowWidth="29040" windowHeight="15720" xr2:uid="{4D2EB5F5-711B-4BE2-8E3D-FDC926C5C0DE}"/>
  </bookViews>
  <sheets>
    <sheet name="Summary" sheetId="15" r:id="rId1"/>
    <sheet name="1-1.Budget Plan" sheetId="8" r:id="rId2"/>
    <sheet name="1-2.Overview" sheetId="14" r:id="rId3"/>
    <sheet name="2.Financial Overview" sheetId="7" r:id="rId4"/>
    <sheet name="Estimated Maximum Grant Amounts" sheetId="9" r:id="rId5"/>
    <sheet name="【Example】Budget Plan" sheetId="17" r:id="rId6"/>
    <sheet name="【Example】Financial Overview " sheetId="16" r:id="rId7"/>
  </sheets>
  <externalReferences>
    <externalReference r:id="rId8"/>
    <externalReference r:id="rId9"/>
  </externalReferences>
  <definedNames>
    <definedName name="_xlnm.Print_Area" localSheetId="5">'【Example】Budget Plan'!$B$2:$BF$64</definedName>
    <definedName name="_xlnm.Print_Area" localSheetId="1">'1-1.Budget Plan'!$B$2:$BF$64</definedName>
    <definedName name="_xlnm.Print_Area" localSheetId="2">'1-2.Overview'!$B$1:$H$24</definedName>
    <definedName name="競技団体名">[1]競技団体一覧!$C$2:$C$68</definedName>
    <definedName name="経費区分_消耗品費">#REF!</definedName>
    <definedName name="経理区分">[1]【削除入力禁止】収支簿データ!$A$53:$A$74</definedName>
    <definedName name="事業種別">[2]リスト!#REF!</definedName>
    <definedName name="事業種別リスト">[1]リスト!$B$1:$E$1</definedName>
    <definedName name="名簿用参加者区分">[2]リスト!#REF!</definedName>
    <definedName name="略称リスト">#REF!</definedName>
    <definedName name="略称リスト一覧">#REF!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62" i="17" l="1"/>
  <c r="U62" i="17"/>
  <c r="S62" i="17"/>
  <c r="B62" i="17"/>
  <c r="BE61" i="17"/>
  <c r="AL61" i="17"/>
  <c r="S61" i="17"/>
  <c r="BD60" i="17"/>
  <c r="AK60" i="17"/>
  <c r="R60" i="17"/>
  <c r="BD59" i="17"/>
  <c r="AK59" i="17"/>
  <c r="R59" i="17"/>
  <c r="BD58" i="17"/>
  <c r="AK58" i="17"/>
  <c r="R58" i="17"/>
  <c r="BD57" i="17"/>
  <c r="AK57" i="17"/>
  <c r="R57" i="17"/>
  <c r="BD56" i="17"/>
  <c r="AK56" i="17"/>
  <c r="R56" i="17"/>
  <c r="BD55" i="17"/>
  <c r="AK55" i="17"/>
  <c r="R55" i="17"/>
  <c r="BD54" i="17"/>
  <c r="AK54" i="17"/>
  <c r="R54" i="17"/>
  <c r="BD53" i="17"/>
  <c r="AK53" i="17"/>
  <c r="R53" i="17"/>
  <c r="BD52" i="17"/>
  <c r="AK52" i="17"/>
  <c r="R52" i="17"/>
  <c r="BD51" i="17"/>
  <c r="AK51" i="17"/>
  <c r="R51" i="17"/>
  <c r="BD50" i="17"/>
  <c r="AK50" i="17"/>
  <c r="R50" i="17"/>
  <c r="BD49" i="17"/>
  <c r="AK49" i="17"/>
  <c r="R49" i="17"/>
  <c r="BD48" i="17"/>
  <c r="AK48" i="17"/>
  <c r="R48" i="17"/>
  <c r="BD47" i="17"/>
  <c r="AK47" i="17"/>
  <c r="R47" i="17"/>
  <c r="BD46" i="17"/>
  <c r="AK46" i="17"/>
  <c r="R46" i="17"/>
  <c r="BD45" i="17"/>
  <c r="AK45" i="17"/>
  <c r="R45" i="17"/>
  <c r="BD44" i="17"/>
  <c r="AK44" i="17"/>
  <c r="R44" i="17"/>
  <c r="BD43" i="17"/>
  <c r="AK43" i="17"/>
  <c r="R43" i="17"/>
  <c r="BD42" i="17"/>
  <c r="AK42" i="17"/>
  <c r="AK61" i="17" s="1"/>
  <c r="R42" i="17"/>
  <c r="BE39" i="17"/>
  <c r="AL39" i="17"/>
  <c r="S39" i="17"/>
  <c r="BD38" i="17"/>
  <c r="AK38" i="17"/>
  <c r="R38" i="17"/>
  <c r="BD37" i="17"/>
  <c r="AK37" i="17"/>
  <c r="R37" i="17"/>
  <c r="BD36" i="17"/>
  <c r="AK36" i="17"/>
  <c r="R36" i="17"/>
  <c r="BD35" i="17"/>
  <c r="AK35" i="17"/>
  <c r="R35" i="17"/>
  <c r="BD34" i="17"/>
  <c r="AK34" i="17"/>
  <c r="R34" i="17"/>
  <c r="BD33" i="17"/>
  <c r="AK33" i="17"/>
  <c r="R33" i="17"/>
  <c r="BD32" i="17"/>
  <c r="AK32" i="17"/>
  <c r="R32" i="17"/>
  <c r="BD31" i="17"/>
  <c r="AK31" i="17"/>
  <c r="R31" i="17"/>
  <c r="BD30" i="17"/>
  <c r="AK30" i="17"/>
  <c r="R30" i="17"/>
  <c r="BD29" i="17"/>
  <c r="AK29" i="17"/>
  <c r="R29" i="17"/>
  <c r="BD28" i="17"/>
  <c r="AK28" i="17"/>
  <c r="R28" i="17"/>
  <c r="BD27" i="17"/>
  <c r="AK27" i="17"/>
  <c r="R27" i="17"/>
  <c r="BD26" i="17"/>
  <c r="AK26" i="17"/>
  <c r="R26" i="17"/>
  <c r="BD25" i="17"/>
  <c r="AK25" i="17"/>
  <c r="R25" i="17"/>
  <c r="BD24" i="17"/>
  <c r="AK24" i="17"/>
  <c r="R24" i="17"/>
  <c r="BD23" i="17"/>
  <c r="AK23" i="17"/>
  <c r="R23" i="17"/>
  <c r="BD22" i="17"/>
  <c r="AK22" i="17"/>
  <c r="R22" i="17"/>
  <c r="BD21" i="17"/>
  <c r="AK21" i="17"/>
  <c r="R21" i="17"/>
  <c r="BD20" i="17"/>
  <c r="AK20" i="17"/>
  <c r="R20" i="17"/>
  <c r="BD19" i="17"/>
  <c r="AK19" i="17"/>
  <c r="R19" i="17"/>
  <c r="BE16" i="17"/>
  <c r="AL16" i="17"/>
  <c r="S16" i="17"/>
  <c r="BE63" i="17" l="1"/>
  <c r="C11" i="17" s="1"/>
  <c r="AL63" i="17"/>
  <c r="AL62" i="17" s="1"/>
  <c r="BD61" i="17"/>
  <c r="BD39" i="17"/>
  <c r="R39" i="17"/>
  <c r="S63" i="17"/>
  <c r="C9" i="17" s="1"/>
  <c r="AK39" i="17"/>
  <c r="AK63" i="17" s="1"/>
  <c r="R61" i="17"/>
  <c r="H15" i="16"/>
  <c r="G13" i="16"/>
  <c r="H14" i="16" s="1"/>
  <c r="E13" i="16"/>
  <c r="C13" i="16"/>
  <c r="H12" i="16"/>
  <c r="F12" i="16"/>
  <c r="D12" i="16"/>
  <c r="H9" i="16"/>
  <c r="G8" i="16"/>
  <c r="G16" i="16" s="1"/>
  <c r="G36" i="16" s="1"/>
  <c r="E8" i="16"/>
  <c r="C8" i="16"/>
  <c r="D14" i="7"/>
  <c r="BD63" i="17" l="1"/>
  <c r="BE62" i="17"/>
  <c r="C10" i="17"/>
  <c r="R63" i="17"/>
  <c r="E35" i="16"/>
  <c r="H11" i="16"/>
  <c r="H10" i="16"/>
  <c r="E16" i="16"/>
  <c r="E36" i="16" s="1"/>
  <c r="C35" i="16"/>
  <c r="F14" i="16"/>
  <c r="F15" i="16"/>
  <c r="F9" i="16"/>
  <c r="F10" i="16"/>
  <c r="F11" i="16"/>
  <c r="D14" i="16"/>
  <c r="C16" i="16"/>
  <c r="C36" i="16" s="1"/>
  <c r="D15" i="16"/>
  <c r="D11" i="16"/>
  <c r="D9" i="16"/>
  <c r="D10" i="16"/>
  <c r="C34" i="16"/>
  <c r="E34" i="16"/>
  <c r="B62" i="8"/>
  <c r="R29" i="8"/>
  <c r="R20" i="8"/>
  <c r="R19" i="8"/>
  <c r="R23" i="8"/>
  <c r="R28" i="8"/>
  <c r="AK60" i="8"/>
  <c r="AK59" i="8"/>
  <c r="AK58" i="8"/>
  <c r="AK57" i="8"/>
  <c r="AK56" i="8"/>
  <c r="AK55" i="8"/>
  <c r="AK54" i="8"/>
  <c r="AK53" i="8"/>
  <c r="AK52" i="8"/>
  <c r="BD60" i="8"/>
  <c r="BD59" i="8"/>
  <c r="BD58" i="8"/>
  <c r="BD57" i="8"/>
  <c r="BD56" i="8"/>
  <c r="BD55" i="8"/>
  <c r="BD54" i="8"/>
  <c r="BD53" i="8"/>
  <c r="BD52" i="8"/>
  <c r="BD38" i="8"/>
  <c r="BD37" i="8"/>
  <c r="BD36" i="8"/>
  <c r="BD35" i="8"/>
  <c r="BD34" i="8"/>
  <c r="BD33" i="8"/>
  <c r="AK38" i="8"/>
  <c r="AK37" i="8"/>
  <c r="AK36" i="8"/>
  <c r="AK35" i="8"/>
  <c r="AK34" i="8"/>
  <c r="AK33" i="8"/>
  <c r="R60" i="8"/>
  <c r="R59" i="8"/>
  <c r="R58" i="8"/>
  <c r="R57" i="8"/>
  <c r="R56" i="8"/>
  <c r="R55" i="8"/>
  <c r="R54" i="8"/>
  <c r="R53" i="8"/>
  <c r="R52" i="8"/>
  <c r="R38" i="8" l="1"/>
  <c r="R37" i="8"/>
  <c r="R36" i="8"/>
  <c r="R35" i="8"/>
  <c r="R34" i="8"/>
  <c r="R33" i="8"/>
  <c r="BD51" i="8"/>
  <c r="D5" i="14" l="1"/>
  <c r="F22" i="14"/>
  <c r="E22" i="14"/>
  <c r="F21" i="14"/>
  <c r="E21" i="14"/>
  <c r="F20" i="14"/>
  <c r="E20" i="14"/>
  <c r="F19" i="14"/>
  <c r="E19" i="14"/>
  <c r="E18" i="14"/>
  <c r="F18" i="14"/>
  <c r="F16" i="14"/>
  <c r="E16" i="14"/>
  <c r="F15" i="14"/>
  <c r="E15" i="14"/>
  <c r="F14" i="14"/>
  <c r="E14" i="14"/>
  <c r="F13" i="14"/>
  <c r="E13" i="14"/>
  <c r="F12" i="14"/>
  <c r="E12" i="14"/>
  <c r="F11" i="14"/>
  <c r="E11" i="14"/>
  <c r="F10" i="14"/>
  <c r="E10" i="14"/>
  <c r="F9" i="14"/>
  <c r="E9" i="14"/>
  <c r="F8" i="14"/>
  <c r="E8" i="14"/>
  <c r="F7" i="14"/>
  <c r="E7" i="14"/>
  <c r="F6" i="14"/>
  <c r="E6" i="14"/>
  <c r="F5" i="14"/>
  <c r="E5" i="14"/>
  <c r="D22" i="14"/>
  <c r="D21" i="14"/>
  <c r="D20" i="14"/>
  <c r="D19" i="14"/>
  <c r="D18" i="14"/>
  <c r="D16" i="14"/>
  <c r="D15" i="14"/>
  <c r="D14" i="14"/>
  <c r="D13" i="14"/>
  <c r="D12" i="14"/>
  <c r="D11" i="14"/>
  <c r="D10" i="14"/>
  <c r="D9" i="14"/>
  <c r="D8" i="14"/>
  <c r="D7" i="14"/>
  <c r="D6" i="14"/>
  <c r="AN62" i="8"/>
  <c r="U62" i="8"/>
  <c r="D23" i="14" l="1"/>
  <c r="D17" i="14"/>
  <c r="E17" i="14"/>
  <c r="E23" i="14"/>
  <c r="F17" i="14"/>
  <c r="F23" i="14"/>
  <c r="D24" i="14" l="1"/>
  <c r="F24" i="14"/>
  <c r="E24" i="14"/>
  <c r="BD42" i="8" l="1"/>
  <c r="BD50" i="8"/>
  <c r="BD49" i="8"/>
  <c r="BD48" i="8"/>
  <c r="BD47" i="8"/>
  <c r="BD46" i="8"/>
  <c r="BD45" i="8"/>
  <c r="BD44" i="8"/>
  <c r="BD43" i="8"/>
  <c r="BD23" i="8"/>
  <c r="BD24" i="8"/>
  <c r="BD25" i="8"/>
  <c r="BD26" i="8"/>
  <c r="BD27" i="8"/>
  <c r="BD28" i="8"/>
  <c r="BD29" i="8"/>
  <c r="BD30" i="8"/>
  <c r="BD31" i="8"/>
  <c r="BD32" i="8"/>
  <c r="BD20" i="8"/>
  <c r="BD21" i="8"/>
  <c r="BD22" i="8"/>
  <c r="BD19" i="8"/>
  <c r="AK51" i="8"/>
  <c r="AK50" i="8"/>
  <c r="AK49" i="8"/>
  <c r="AK48" i="8"/>
  <c r="AK47" i="8"/>
  <c r="AK46" i="8"/>
  <c r="AK45" i="8"/>
  <c r="AK44" i="8"/>
  <c r="AK43" i="8"/>
  <c r="AK42" i="8"/>
  <c r="AL39" i="8"/>
  <c r="AK20" i="8"/>
  <c r="AK21" i="8"/>
  <c r="AK22" i="8"/>
  <c r="AK23" i="8"/>
  <c r="AK24" i="8"/>
  <c r="AK25" i="8"/>
  <c r="AK26" i="8"/>
  <c r="AK27" i="8"/>
  <c r="AK28" i="8"/>
  <c r="AK29" i="8"/>
  <c r="AK30" i="8"/>
  <c r="AK31" i="8"/>
  <c r="AK32" i="8"/>
  <c r="AK19" i="8"/>
  <c r="BE16" i="8"/>
  <c r="AL16" i="8"/>
  <c r="S61" i="8"/>
  <c r="R51" i="8"/>
  <c r="R50" i="8"/>
  <c r="R49" i="8"/>
  <c r="R48" i="8"/>
  <c r="R47" i="8"/>
  <c r="R46" i="8"/>
  <c r="R45" i="8"/>
  <c r="R44" i="8"/>
  <c r="R43" i="8"/>
  <c r="R42" i="8"/>
  <c r="S39" i="8"/>
  <c r="R21" i="8"/>
  <c r="R22" i="8"/>
  <c r="R24" i="8"/>
  <c r="R25" i="8"/>
  <c r="R26" i="8"/>
  <c r="R27" i="8"/>
  <c r="R30" i="8"/>
  <c r="R31" i="8"/>
  <c r="R32" i="8"/>
  <c r="S16" i="8"/>
  <c r="G36" i="7"/>
  <c r="C35" i="7"/>
  <c r="E35" i="7"/>
  <c r="E36" i="7"/>
  <c r="E34" i="7"/>
  <c r="BE61" i="8"/>
  <c r="AL61" i="8"/>
  <c r="BE39" i="8"/>
  <c r="H15" i="7"/>
  <c r="F15" i="7"/>
  <c r="D15" i="7"/>
  <c r="H14" i="7"/>
  <c r="F14" i="7"/>
  <c r="G13" i="7"/>
  <c r="E13" i="7"/>
  <c r="C13" i="7"/>
  <c r="H12" i="7"/>
  <c r="F12" i="7"/>
  <c r="D12" i="7"/>
  <c r="H11" i="7"/>
  <c r="F11" i="7"/>
  <c r="D11" i="7"/>
  <c r="H10" i="7"/>
  <c r="F10" i="7"/>
  <c r="H9" i="7"/>
  <c r="F9" i="7"/>
  <c r="D9" i="7"/>
  <c r="G8" i="7"/>
  <c r="E8" i="7"/>
  <c r="C8" i="7"/>
  <c r="D10" i="7" s="1"/>
  <c r="AK61" i="8" l="1"/>
  <c r="BD39" i="8"/>
  <c r="S63" i="8"/>
  <c r="R61" i="8"/>
  <c r="BE63" i="8"/>
  <c r="AL63" i="8"/>
  <c r="AK39" i="8"/>
  <c r="BD61" i="8"/>
  <c r="R39" i="8"/>
  <c r="C34" i="7"/>
  <c r="G16" i="7"/>
  <c r="C16" i="7"/>
  <c r="C36" i="7" s="1"/>
  <c r="E16" i="7"/>
  <c r="C9" i="8" l="1"/>
  <c r="S62" i="8"/>
  <c r="BE62" i="8"/>
  <c r="C11" i="8"/>
  <c r="AL62" i="8"/>
  <c r="C10" i="8"/>
  <c r="AK63" i="8"/>
  <c r="BD63" i="8"/>
  <c r="R6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ISHIKAWA</author>
    <author>Yoko Inoue</author>
  </authors>
  <commentList>
    <comment ref="D4" authorId="0" shapeId="0" xr:uid="{C61328B7-C732-4D59-B272-B91EEE43331E}">
      <text>
        <r>
          <rPr>
            <sz val="14"/>
            <color indexed="81"/>
            <rFont val="Arial"/>
            <family val="2"/>
          </rPr>
          <t>Numbers will be auto-filled from Sheet1-1.</t>
        </r>
      </text>
    </comment>
    <comment ref="E4" authorId="0" shapeId="0" xr:uid="{25CE7731-30BF-4E8B-A6D7-BED6F29662BC}">
      <text>
        <r>
          <rPr>
            <sz val="14"/>
            <color indexed="81"/>
            <rFont val="Arial"/>
            <family val="2"/>
          </rPr>
          <t>Numbers will be auto-filled from Sheet1-1.</t>
        </r>
      </text>
    </comment>
    <comment ref="F4" authorId="1" shapeId="0" xr:uid="{A08D87E2-30A3-4D7B-BD09-5C97A6D78884}">
      <text>
        <r>
          <rPr>
            <sz val="14"/>
            <color indexed="81"/>
            <rFont val="Arial"/>
            <family val="2"/>
          </rPr>
          <t>Numbers will be auto-filled from Sheet1-1.</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<sst xmlns="http://schemas.openxmlformats.org/spreadsheetml/2006/main" count="1724" uniqueCount="208">
  <si>
    <t>Budget Plan Summary</t>
    <phoneticPr fontId="1"/>
  </si>
  <si>
    <t>Please ensure that all mandatory documents are fully completed before submission.</t>
    <phoneticPr fontId="1"/>
  </si>
  <si>
    <t>Please carefully review the reference materials when completing the form.</t>
  </si>
  <si>
    <t>Excel sheet name</t>
    <phoneticPr fontId="1"/>
  </si>
  <si>
    <t>Link</t>
    <phoneticPr fontId="1"/>
  </si>
  <si>
    <t>Mnadetory Documents</t>
    <phoneticPr fontId="1"/>
  </si>
  <si>
    <t>1-1.</t>
    <phoneticPr fontId="1"/>
  </si>
  <si>
    <t>Budget Plan</t>
    <phoneticPr fontId="1"/>
  </si>
  <si>
    <t>Financial Overview</t>
    <phoneticPr fontId="1"/>
  </si>
  <si>
    <t>To be confirmed</t>
    <phoneticPr fontId="1"/>
  </si>
  <si>
    <t>1-2.</t>
    <phoneticPr fontId="1"/>
  </si>
  <si>
    <t>Overview</t>
    <phoneticPr fontId="1"/>
  </si>
  <si>
    <t>Estimated Maximum Grant Amounts</t>
    <phoneticPr fontId="1"/>
  </si>
  <si>
    <t>Guide lines for how to fill out the sheet</t>
    <phoneticPr fontId="1"/>
  </si>
  <si>
    <t>*Please ensure that a numeric value is entered in all ORANGE cells. And for BLUE cells, wite down in letters</t>
    <phoneticPr fontId="1"/>
  </si>
  <si>
    <t>The basic ideas for the Budget planning</t>
    <phoneticPr fontId="1"/>
  </si>
  <si>
    <t>Account</t>
    <phoneticPr fontId="1"/>
  </si>
  <si>
    <t>Direct Expence</t>
    <phoneticPr fontId="1"/>
  </si>
  <si>
    <t>Personnel expenses</t>
    <phoneticPr fontId="1"/>
  </si>
  <si>
    <t>Coaching personnel cost</t>
    <phoneticPr fontId="1"/>
  </si>
  <si>
    <t>Facility Management/ Venue Fee</t>
    <phoneticPr fontId="1"/>
  </si>
  <si>
    <t>Ground and sports facility usage fees</t>
    <phoneticPr fontId="1"/>
  </si>
  <si>
    <t>Honorarium</t>
    <phoneticPr fontId="1"/>
  </si>
  <si>
    <t>Honorarium for program cooperation to related parties</t>
    <phoneticPr fontId="1"/>
  </si>
  <si>
    <t>Supplies expenses</t>
    <phoneticPr fontId="1"/>
  </si>
  <si>
    <t>Sports drinks and supplements / refreshments</t>
    <phoneticPr fontId="1"/>
  </si>
  <si>
    <t>Traveling and transportation expenses</t>
    <phoneticPr fontId="1"/>
  </si>
  <si>
    <t>Coach transportation costs and expedition expenses </t>
  </si>
  <si>
    <t>Outsourcing expenses</t>
    <phoneticPr fontId="1"/>
  </si>
  <si>
    <t xml:space="preserve"> Partial outsourcing costs to external experts</t>
    <phoneticPr fontId="1"/>
  </si>
  <si>
    <t>Packing and transportation expenses</t>
    <phoneticPr fontId="1"/>
  </si>
  <si>
    <t xml:space="preserve">Shipping costs for event supplies </t>
    <phoneticPr fontId="1"/>
  </si>
  <si>
    <t>Communication expences</t>
    <phoneticPr fontId="1"/>
  </si>
  <si>
    <t xml:space="preserve"> Communication costs for events </t>
    <phoneticPr fontId="1"/>
  </si>
  <si>
    <t>Repair expenses</t>
    <phoneticPr fontId="1"/>
  </si>
  <si>
    <t xml:space="preserve">Sports equipment repair costs (maintenance, restoration to original condition) </t>
    <phoneticPr fontId="1"/>
  </si>
  <si>
    <t>Insurance expenses</t>
    <phoneticPr fontId="1"/>
  </si>
  <si>
    <t xml:space="preserve"> Insurance costs related to the program</t>
    <phoneticPr fontId="1"/>
  </si>
  <si>
    <t>Tools, furniture and fixtures</t>
    <phoneticPr fontId="1"/>
  </si>
  <si>
    <t>Sports equipment purchase costs</t>
    <phoneticPr fontId="1"/>
  </si>
  <si>
    <t>Others</t>
    <phoneticPr fontId="1"/>
  </si>
  <si>
    <t>Indirect Expence</t>
    <phoneticPr fontId="1"/>
  </si>
  <si>
    <t>Rent expenses</t>
    <phoneticPr fontId="1"/>
  </si>
  <si>
    <t>Office rent</t>
    <phoneticPr fontId="1"/>
  </si>
  <si>
    <t>Utilities expenses</t>
    <phoneticPr fontId="1"/>
  </si>
  <si>
    <t>Utilities in the office</t>
    <phoneticPr fontId="1"/>
  </si>
  <si>
    <t>Publication production costs</t>
    <phoneticPr fontId="1"/>
  </si>
  <si>
    <t>Report production costs</t>
    <phoneticPr fontId="1"/>
  </si>
  <si>
    <t>Editing Date</t>
    <phoneticPr fontId="1"/>
  </si>
  <si>
    <t>YYYY/MM/DD</t>
    <phoneticPr fontId="1"/>
  </si>
  <si>
    <t>Eligible expense categories:</t>
    <phoneticPr fontId="1"/>
  </si>
  <si>
    <t>Written by</t>
    <phoneticPr fontId="1"/>
  </si>
  <si>
    <t>Applicant</t>
    <phoneticPr fontId="1"/>
  </si>
  <si>
    <t>Program Name</t>
    <phoneticPr fontId="1"/>
  </si>
  <si>
    <t>Grant amount</t>
    <phoneticPr fontId="1"/>
  </si>
  <si>
    <t>5,000,000(JPY)/per year</t>
  </si>
  <si>
    <t>Ineligible expense categories:</t>
    <phoneticPr fontId="1"/>
  </si>
  <si>
    <t xml:space="preserve">"Entertainment expenses, food and beverage costs involving alcohol,
Purchases of highly liquid assets such as land, buildings, or vehicles, and purchases of items not directly related to the program."		
			</t>
    <phoneticPr fontId="1"/>
  </si>
  <si>
    <t>If the number of rows provided is insufficient, please insert additional rows as necessary and ensure that a detailed budget plan is submitted.</t>
  </si>
  <si>
    <t xml:space="preserve">Currency </t>
    <phoneticPr fontId="1"/>
  </si>
  <si>
    <t>*Select your local currency</t>
  </si>
  <si>
    <t>Other Color</t>
    <phoneticPr fontId="1"/>
  </si>
  <si>
    <t>*Please ensure that a numeric value is entered in all orange cells. The formula for the total expenditure will not calculate correctly otherwise.</t>
  </si>
  <si>
    <t>*Units should be entered by each organization in accordance with the itemized breakdown.</t>
  </si>
  <si>
    <t>1 Local currency:</t>
    <phoneticPr fontId="1"/>
  </si>
  <si>
    <t>Direct expences</t>
    <phoneticPr fontId="1"/>
  </si>
  <si>
    <t>Details</t>
    <phoneticPr fontId="1"/>
  </si>
  <si>
    <t>Appliacation grant amount</t>
    <phoneticPr fontId="1"/>
  </si>
  <si>
    <t>Count</t>
    <phoneticPr fontId="1"/>
  </si>
  <si>
    <t>Unit</t>
    <phoneticPr fontId="1"/>
  </si>
  <si>
    <t>Unit Price</t>
    <phoneticPr fontId="1"/>
  </si>
  <si>
    <t>Total amount</t>
    <phoneticPr fontId="1"/>
  </si>
  <si>
    <t>×</t>
    <phoneticPr fontId="1"/>
  </si>
  <si>
    <t>×</t>
  </si>
  <si>
    <t>Sub-total</t>
    <phoneticPr fontId="1"/>
  </si>
  <si>
    <t>Indirect expences</t>
    <phoneticPr fontId="1"/>
  </si>
  <si>
    <t>Total</t>
    <phoneticPr fontId="1"/>
  </si>
  <si>
    <t>IDR</t>
    <phoneticPr fontId="1"/>
  </si>
  <si>
    <t>ｲﾝﾄﾞﾈｼｱﾙﾋﾟｱ</t>
  </si>
  <si>
    <t>1-Personnel expenses</t>
    <phoneticPr fontId="1"/>
  </si>
  <si>
    <t>INR</t>
    <phoneticPr fontId="1"/>
  </si>
  <si>
    <t>ｲﾝﾄﾞﾙﾋﾟｰ</t>
  </si>
  <si>
    <t>2-Facility Management/ Venue Fee</t>
    <phoneticPr fontId="1"/>
  </si>
  <si>
    <t>VND</t>
    <phoneticPr fontId="1"/>
  </si>
  <si>
    <t>ﾍﾞﾄﾅﾑﾄﾞﾝ</t>
  </si>
  <si>
    <t>3-Honorarium</t>
    <phoneticPr fontId="1"/>
  </si>
  <si>
    <t>USD</t>
    <phoneticPr fontId="1"/>
  </si>
  <si>
    <t>4-Supplies expenses</t>
    <phoneticPr fontId="1"/>
  </si>
  <si>
    <t>5-Traveling and transportation expenses</t>
    <phoneticPr fontId="1"/>
  </si>
  <si>
    <t>5,000,000(JPY)/per year</t>
    <phoneticPr fontId="1"/>
  </si>
  <si>
    <t>6-Outsourcing expenses</t>
    <phoneticPr fontId="1"/>
  </si>
  <si>
    <t>7-Packing and transportation expenses</t>
    <phoneticPr fontId="1"/>
  </si>
  <si>
    <t>8-Communication expences</t>
    <phoneticPr fontId="1"/>
  </si>
  <si>
    <t>9-Repair expenses</t>
    <phoneticPr fontId="1"/>
  </si>
  <si>
    <t>10-Insurance expenses</t>
    <phoneticPr fontId="1"/>
  </si>
  <si>
    <t>11-Tools, furniture and fixtures</t>
    <phoneticPr fontId="1"/>
  </si>
  <si>
    <t>12-Others</t>
    <phoneticPr fontId="1"/>
  </si>
  <si>
    <t>2-Rent expenses</t>
    <phoneticPr fontId="1"/>
  </si>
  <si>
    <t>3-Utilities expenses</t>
    <phoneticPr fontId="1"/>
  </si>
  <si>
    <t>4-Publication production costs</t>
    <phoneticPr fontId="1"/>
  </si>
  <si>
    <t>5-Others</t>
    <phoneticPr fontId="1"/>
  </si>
  <si>
    <t>1-Personnel expenses</t>
  </si>
  <si>
    <t>2-Facility Management/ Venue Fee</t>
  </si>
  <si>
    <t>3-Honorarium</t>
  </si>
  <si>
    <t>4-Supplies expenses</t>
  </si>
  <si>
    <t>5-Traveling and transportation expenses</t>
  </si>
  <si>
    <t>6-Outsourcing expenses</t>
  </si>
  <si>
    <t>7-Packing and transportation expenses</t>
  </si>
  <si>
    <t>8-Communication expences</t>
  </si>
  <si>
    <t>9-Repair expenses</t>
  </si>
  <si>
    <t>10-Insurance expenses</t>
  </si>
  <si>
    <t>11-Tools, furniture and fixtures</t>
  </si>
  <si>
    <t>12-Others</t>
  </si>
  <si>
    <t>Direct Expences
Sub-total</t>
    <phoneticPr fontId="1"/>
  </si>
  <si>
    <t>2-Rent expenses</t>
  </si>
  <si>
    <t>3-Utilities expenses</t>
  </si>
  <si>
    <t>4-Publication production costs</t>
  </si>
  <si>
    <t>5-Others</t>
  </si>
  <si>
    <t>Indirect Expences
Sub-total</t>
    <phoneticPr fontId="1"/>
  </si>
  <si>
    <t>Other color</t>
    <phoneticPr fontId="1"/>
  </si>
  <si>
    <t>(1 Localcurrency )</t>
    <phoneticPr fontId="1"/>
  </si>
  <si>
    <t>Amount</t>
    <phoneticPr fontId="1"/>
  </si>
  <si>
    <t>Ratio</t>
    <phoneticPr fontId="1"/>
  </si>
  <si>
    <t>Ordinary profit</t>
  </si>
  <si>
    <t>Operating Income</t>
  </si>
  <si>
    <t xml:space="preserve">Membership fees, donations, etc. </t>
  </si>
  <si>
    <t>Grants and subsidies</t>
  </si>
  <si>
    <t>Others</t>
  </si>
  <si>
    <t>Ordinary expenses</t>
  </si>
  <si>
    <t>Direct expences</t>
  </si>
  <si>
    <t>Indirect expences</t>
  </si>
  <si>
    <t>Changes in ordinary profit/expenses</t>
  </si>
  <si>
    <t>Grants from other organizations</t>
  </si>
  <si>
    <t>Name</t>
  </si>
  <si>
    <t>Amount</t>
  </si>
  <si>
    <t>Organization name / Amount</t>
  </si>
  <si>
    <t>Grants from other organizations (Pending approval or Already approved)</t>
    <phoneticPr fontId="1"/>
  </si>
  <si>
    <t>Ordinary profit diff%</t>
    <phoneticPr fontId="1"/>
  </si>
  <si>
    <t>Ordinary expenses diff%</t>
    <phoneticPr fontId="1"/>
  </si>
  <si>
    <t>Changes in ordinary profit ratio</t>
    <phoneticPr fontId="1"/>
  </si>
  <si>
    <t>Estimated Maximum Grant Amounts by currency</t>
    <phoneticPr fontId="1"/>
  </si>
  <si>
    <t>JPY</t>
    <phoneticPr fontId="1"/>
  </si>
  <si>
    <t>ASICS Foundation</t>
    <phoneticPr fontId="1"/>
  </si>
  <si>
    <t>XXX Kids support program</t>
    <phoneticPr fontId="1"/>
  </si>
  <si>
    <t>YEN</t>
  </si>
  <si>
    <t>Coach payroll cost</t>
    <phoneticPr fontId="1"/>
  </si>
  <si>
    <t>months</t>
    <phoneticPr fontId="1"/>
  </si>
  <si>
    <t>Dec Event staff transportation fee</t>
    <phoneticPr fontId="1"/>
  </si>
  <si>
    <t>people</t>
    <phoneticPr fontId="1"/>
  </si>
  <si>
    <t>round trip</t>
    <phoneticPr fontId="1"/>
  </si>
  <si>
    <t>days</t>
    <phoneticPr fontId="1"/>
  </si>
  <si>
    <t xml:space="preserve">Leader training session </t>
    <phoneticPr fontId="1"/>
  </si>
  <si>
    <t>person</t>
    <phoneticPr fontId="1"/>
  </si>
  <si>
    <t>Monthly Facility fee</t>
    <phoneticPr fontId="1"/>
  </si>
  <si>
    <t>hours</t>
    <phoneticPr fontId="1"/>
  </si>
  <si>
    <t>Dec Event accomodation fee</t>
    <phoneticPr fontId="1"/>
  </si>
  <si>
    <t>nights</t>
    <phoneticPr fontId="1"/>
  </si>
  <si>
    <t>day</t>
    <phoneticPr fontId="1"/>
  </si>
  <si>
    <t>Coach's Insurance fee</t>
    <phoneticPr fontId="1"/>
  </si>
  <si>
    <t>Dec Event Wifi rental fee</t>
    <phoneticPr fontId="1"/>
  </si>
  <si>
    <t>set</t>
    <phoneticPr fontId="1"/>
  </si>
  <si>
    <t>sets</t>
    <phoneticPr fontId="1"/>
  </si>
  <si>
    <t>Football balls</t>
    <phoneticPr fontId="1"/>
  </si>
  <si>
    <t>units</t>
    <phoneticPr fontId="1"/>
  </si>
  <si>
    <t>Leader training session documents and certificates</t>
    <phoneticPr fontId="1"/>
  </si>
  <si>
    <t>Staff salaries</t>
    <phoneticPr fontId="1"/>
  </si>
  <si>
    <t>office rent</t>
    <phoneticPr fontId="1"/>
  </si>
  <si>
    <t>Regional public magazine production costs</t>
    <phoneticPr fontId="1"/>
  </si>
  <si>
    <t>YEN</t>
    <phoneticPr fontId="1"/>
  </si>
  <si>
    <t>XXX Foundation</t>
    <phoneticPr fontId="1"/>
  </si>
  <si>
    <t>YYY Foundation</t>
    <phoneticPr fontId="1"/>
  </si>
  <si>
    <t>ZZZ Foundation</t>
    <phoneticPr fontId="1"/>
  </si>
  <si>
    <r>
      <rPr>
        <sz val="12"/>
        <color theme="1"/>
        <rFont val="メイリオ"/>
        <family val="3"/>
        <charset val="128"/>
      </rPr>
      <t>【</t>
    </r>
    <r>
      <rPr>
        <sz val="12"/>
        <color theme="1"/>
        <rFont val="ASICS Font 3.0"/>
        <family val="3"/>
      </rPr>
      <t>Example</t>
    </r>
    <r>
      <rPr>
        <sz val="12"/>
        <color theme="1"/>
        <rFont val="メイリオ"/>
        <family val="3"/>
        <charset val="128"/>
      </rPr>
      <t>】</t>
    </r>
    <r>
      <rPr>
        <sz val="12"/>
        <color theme="1"/>
        <rFont val="ASICS Font 3.0"/>
        <family val="3"/>
      </rPr>
      <t>Budget Plan</t>
    </r>
    <phoneticPr fontId="1"/>
  </si>
  <si>
    <r>
      <rPr>
        <u/>
        <sz val="12"/>
        <color theme="10"/>
        <rFont val="メイリオ"/>
        <family val="3"/>
        <charset val="128"/>
      </rPr>
      <t>【</t>
    </r>
    <r>
      <rPr>
        <u/>
        <sz val="12"/>
        <color theme="10"/>
        <rFont val="ASICS Font 3.0"/>
        <family val="3"/>
      </rPr>
      <t>Example</t>
    </r>
    <r>
      <rPr>
        <u/>
        <sz val="12"/>
        <color theme="10"/>
        <rFont val="メイリオ"/>
        <family val="3"/>
        <charset val="128"/>
      </rPr>
      <t>】</t>
    </r>
    <r>
      <rPr>
        <u/>
        <sz val="12"/>
        <color theme="10"/>
        <rFont val="ASICS Font 3.0"/>
        <family val="3"/>
      </rPr>
      <t>Budget Plan</t>
    </r>
    <phoneticPr fontId="1"/>
  </si>
  <si>
    <r>
      <rPr>
        <sz val="12"/>
        <color theme="1"/>
        <rFont val="メイリオ"/>
        <family val="3"/>
        <charset val="128"/>
      </rPr>
      <t>【</t>
    </r>
    <r>
      <rPr>
        <sz val="12"/>
        <color theme="1"/>
        <rFont val="ASICS Font 3.0"/>
        <family val="3"/>
      </rPr>
      <t>Example</t>
    </r>
    <r>
      <rPr>
        <sz val="12"/>
        <color theme="1"/>
        <rFont val="メイリオ"/>
        <family val="3"/>
        <charset val="128"/>
      </rPr>
      <t>】</t>
    </r>
    <r>
      <rPr>
        <sz val="12"/>
        <color theme="1"/>
        <rFont val="ASICS Font 3.0"/>
        <family val="3"/>
      </rPr>
      <t xml:space="preserve">Financial Overview </t>
    </r>
    <phoneticPr fontId="1"/>
  </si>
  <si>
    <r>
      <rPr>
        <u/>
        <sz val="12"/>
        <color theme="10"/>
        <rFont val="メイリオ"/>
        <family val="3"/>
        <charset val="128"/>
      </rPr>
      <t>【</t>
    </r>
    <r>
      <rPr>
        <u/>
        <sz val="12"/>
        <color theme="10"/>
        <rFont val="ASICS Font 3.0"/>
        <family val="3"/>
      </rPr>
      <t>Example</t>
    </r>
    <r>
      <rPr>
        <u/>
        <sz val="12"/>
        <color theme="10"/>
        <rFont val="メイリオ"/>
        <family val="3"/>
        <charset val="128"/>
      </rPr>
      <t>】</t>
    </r>
    <r>
      <rPr>
        <u/>
        <sz val="12"/>
        <color theme="10"/>
        <rFont val="ASICS Font 3.0"/>
        <family val="3"/>
      </rPr>
      <t xml:space="preserve">Financial Overview </t>
    </r>
    <phoneticPr fontId="1"/>
  </si>
  <si>
    <r>
      <rPr>
        <b/>
        <sz val="12"/>
        <rFont val="Meiryo UI"/>
        <family val="3"/>
        <charset val="128"/>
      </rPr>
      <t>〈</t>
    </r>
    <r>
      <rPr>
        <b/>
        <sz val="12"/>
        <rFont val="ASICS Font 3.0"/>
        <family val="3"/>
      </rPr>
      <t>Cell type</t>
    </r>
    <r>
      <rPr>
        <b/>
        <sz val="12"/>
        <rFont val="Meiryo UI"/>
        <family val="3"/>
        <charset val="128"/>
      </rPr>
      <t>〉</t>
    </r>
    <phoneticPr fontId="1"/>
  </si>
  <si>
    <r>
      <rPr>
        <b/>
        <sz val="11"/>
        <color rgb="FF000000"/>
        <rFont val="Meiryo UI"/>
        <family val="3"/>
        <charset val="128"/>
      </rPr>
      <t>：</t>
    </r>
    <r>
      <rPr>
        <b/>
        <sz val="11"/>
        <color rgb="FF000000"/>
        <rFont val="ASICS Font 3.0"/>
        <family val="3"/>
      </rPr>
      <t>to input</t>
    </r>
  </si>
  <si>
    <r>
      <rPr>
        <b/>
        <sz val="11"/>
        <color rgb="FF000000"/>
        <rFont val="Meiryo UI"/>
        <family val="3"/>
        <charset val="128"/>
      </rPr>
      <t>：</t>
    </r>
    <r>
      <rPr>
        <b/>
        <sz val="11"/>
        <color rgb="FF000000"/>
        <rFont val="ASICS Font 3.0"/>
        <family val="3"/>
      </rPr>
      <t>need not to input</t>
    </r>
  </si>
  <si>
    <r>
      <rPr>
        <b/>
        <sz val="12"/>
        <color rgb="FF000000"/>
        <rFont val="Meiryo UI"/>
        <family val="3"/>
        <charset val="128"/>
      </rPr>
      <t>：</t>
    </r>
    <r>
      <rPr>
        <b/>
        <sz val="12"/>
        <color rgb="FF000000"/>
        <rFont val="ASICS Font 3.0"/>
        <family val="3"/>
      </rPr>
      <t>to input</t>
    </r>
  </si>
  <si>
    <r>
      <rPr>
        <b/>
        <sz val="12"/>
        <color rgb="FF000000"/>
        <rFont val="Meiryo UI"/>
        <family val="3"/>
        <charset val="128"/>
      </rPr>
      <t>：</t>
    </r>
    <r>
      <rPr>
        <b/>
        <sz val="12"/>
        <color rgb="FF000000"/>
        <rFont val="ASICS Font 3.0"/>
        <family val="3"/>
      </rPr>
      <t>need not to input</t>
    </r>
  </si>
  <si>
    <t>*These amounts are indicative and calculated based on the exchange rates as of Feburary 26th.</t>
    <phoneticPr fontId="1"/>
  </si>
  <si>
    <t>2027-2029</t>
    <phoneticPr fontId="1"/>
  </si>
  <si>
    <r>
      <rPr>
        <sz val="12"/>
        <color theme="1"/>
        <rFont val="メイリオ"/>
        <family val="3"/>
        <charset val="128"/>
      </rPr>
      <t>・</t>
    </r>
    <r>
      <rPr>
        <sz val="12"/>
        <color theme="1"/>
        <rFont val="ASICS Font 3.0"/>
        <family val="3"/>
      </rPr>
      <t>You can apply for the desired amount as long as it does not exceed the annual maximum amount. However, please only calculate the costs necessary for the implementation of the program.</t>
    </r>
    <phoneticPr fontId="1"/>
  </si>
  <si>
    <r>
      <rPr>
        <sz val="12"/>
        <color theme="1"/>
        <rFont val="メイリオ"/>
        <family val="3"/>
        <charset val="128"/>
      </rPr>
      <t>・</t>
    </r>
    <r>
      <rPr>
        <sz val="12"/>
        <color theme="1"/>
        <rFont val="ASICS Font 3.0"/>
        <family val="3"/>
      </rPr>
      <t>The final grant amount may be reduced after the selection process.</t>
    </r>
    <phoneticPr fontId="1"/>
  </si>
  <si>
    <r>
      <rPr>
        <sz val="12"/>
        <color theme="1"/>
        <rFont val="メイリオ"/>
        <family val="3"/>
        <charset val="128"/>
      </rPr>
      <t>・</t>
    </r>
    <r>
      <rPr>
        <sz val="12"/>
        <color theme="1"/>
        <rFont val="ASICS Font 3.0"/>
        <family val="3"/>
      </rPr>
      <t xml:space="preserve">Please prepare the budget plan in local currency. </t>
    </r>
    <phoneticPr fontId="1"/>
  </si>
  <si>
    <r>
      <rPr>
        <sz val="12"/>
        <color theme="1"/>
        <rFont val="メイリオ"/>
        <family val="3"/>
        <charset val="128"/>
      </rPr>
      <t>・</t>
    </r>
    <r>
      <rPr>
        <sz val="12"/>
        <color theme="1"/>
        <rFont val="ASICS Font 3.0"/>
        <family val="3"/>
      </rPr>
      <t xml:space="preserve">Please specify the Application grant amount in units of one local currency. </t>
    </r>
    <phoneticPr fontId="1"/>
  </si>
  <si>
    <r>
      <rPr>
        <sz val="12"/>
        <color theme="1"/>
        <rFont val="メイリオ"/>
        <family val="3"/>
        <charset val="128"/>
      </rPr>
      <t>・</t>
    </r>
    <r>
      <rPr>
        <sz val="12"/>
        <color theme="1"/>
        <rFont val="ASICS Font 3.0"/>
        <family val="3"/>
      </rPr>
      <t>Indirect costs are capped at 10% of the total annual benefit amount.</t>
    </r>
    <phoneticPr fontId="1"/>
  </si>
  <si>
    <r>
      <rPr>
        <sz val="12"/>
        <color theme="1"/>
        <rFont val="メイリオ"/>
        <family val="3"/>
        <charset val="128"/>
      </rPr>
      <t>・</t>
    </r>
    <r>
      <rPr>
        <sz val="12"/>
        <color theme="1"/>
        <rFont val="ASICS Font 3.0"/>
        <family val="3"/>
      </rPr>
      <t>If Indirect costs exceeding the upper limit are required, please contact ASICS Foundation team in advance.</t>
    </r>
    <phoneticPr fontId="1"/>
  </si>
  <si>
    <t>Accounts</t>
    <phoneticPr fontId="1"/>
  </si>
  <si>
    <t>Example</t>
    <phoneticPr fontId="1"/>
  </si>
  <si>
    <r>
      <t>Secretariat staff personnel expenses</t>
    </r>
    <r>
      <rPr>
        <sz val="12"/>
        <color theme="1"/>
        <rFont val="メイリオ"/>
        <family val="3"/>
        <charset val="128"/>
      </rPr>
      <t>ッ</t>
    </r>
    <phoneticPr fontId="1"/>
  </si>
  <si>
    <r>
      <t>"Personnel expenses, Facility</t>
    </r>
    <r>
      <rPr>
        <sz val="11"/>
        <color theme="1"/>
        <rFont val="Meiryo UI"/>
        <family val="3"/>
        <charset val="128"/>
      </rPr>
      <t>・</t>
    </r>
    <r>
      <rPr>
        <sz val="11"/>
        <color theme="1"/>
        <rFont val="ASICS Font 3.0"/>
        <family val="3"/>
      </rPr>
      <t xml:space="preserve">Venue expenses, Supplies expenses, 
Traveling and transportation expenses,Outsourcing expenses, Packing and courier expenses, Communication expenses, Repair expenses,Insurance expenses, Tools, furniture and fixtures,
 Administrative personnel payroll, Rent expenses,Utilities expenses, Publication production costs etc."			
			</t>
    </r>
    <phoneticPr fontId="1"/>
  </si>
  <si>
    <t xml:space="preserve">Personnel expenses, Facility, Venue expenses, Supplies expenses, 
Traveling and transportation expenses,Outsourcing expenses, Packing and courier expenses, Communication expenses, Repair expenses,Insurance expenses, Tools, furniture and fixtures,
 Administrative personnel payroll, Rent expenses,Utilities expenses, Publication production costs etc		
			</t>
    <phoneticPr fontId="1"/>
  </si>
  <si>
    <t xml:space="preserve">Entertainment expenses, food and beverage costs involving alcohol,
Purchases of highly liquid assets such as land, buildings, or vehicles, and purchases of items not directly related to the program.	
			</t>
    <phoneticPr fontId="1"/>
  </si>
  <si>
    <r>
      <rPr>
        <sz val="11"/>
        <color rgb="FF000000"/>
        <rFont val="Meiryo UI"/>
        <family val="3"/>
        <charset val="128"/>
      </rPr>
      <t>：</t>
    </r>
    <r>
      <rPr>
        <sz val="11"/>
        <color rgb="FF000000"/>
        <rFont val="ASICS Font 3.0"/>
        <family val="3"/>
      </rPr>
      <t>to input</t>
    </r>
  </si>
  <si>
    <r>
      <rPr>
        <sz val="11"/>
        <color rgb="FF000000"/>
        <rFont val="Meiryo UI"/>
        <family val="3"/>
        <charset val="128"/>
      </rPr>
      <t>：</t>
    </r>
    <r>
      <rPr>
        <sz val="11"/>
        <color rgb="FF000000"/>
        <rFont val="ASICS Font 3.0"/>
        <family val="3"/>
      </rPr>
      <t>NO need to input</t>
    </r>
    <phoneticPr fontId="1"/>
  </si>
  <si>
    <r>
      <rPr>
        <sz val="12"/>
        <color rgb="FF000000"/>
        <rFont val="Meiryo UI"/>
        <family val="3"/>
        <charset val="128"/>
      </rPr>
      <t>：</t>
    </r>
    <r>
      <rPr>
        <sz val="12"/>
        <color rgb="FF000000"/>
        <rFont val="ASICS Font 3.0"/>
        <family val="3"/>
      </rPr>
      <t>to input</t>
    </r>
  </si>
  <si>
    <r>
      <rPr>
        <sz val="12"/>
        <color rgb="FF000000"/>
        <rFont val="Meiryo UI"/>
        <family val="3"/>
        <charset val="128"/>
      </rPr>
      <t>：</t>
    </r>
    <r>
      <rPr>
        <sz val="12"/>
        <color rgb="FF000000"/>
        <rFont val="ASICS Font 3.0"/>
        <family val="3"/>
      </rPr>
      <t>NO need to input</t>
    </r>
    <phoneticPr fontId="1"/>
  </si>
  <si>
    <r>
      <t>ASICS Foundation Budget Plan 2027</t>
    </r>
    <r>
      <rPr>
        <b/>
        <sz val="36"/>
        <color theme="0"/>
        <rFont val="Meiryo UI"/>
        <family val="3"/>
        <charset val="128"/>
      </rPr>
      <t>～</t>
    </r>
    <r>
      <rPr>
        <b/>
        <sz val="36"/>
        <color theme="0"/>
        <rFont val="ASICS Font 3.0"/>
        <family val="3"/>
      </rPr>
      <t>2029</t>
    </r>
    <phoneticPr fontId="1"/>
  </si>
  <si>
    <r>
      <rPr>
        <sz val="11"/>
        <color theme="1"/>
        <rFont val="Meiryo UI"/>
        <family val="3"/>
        <charset val="128"/>
      </rPr>
      <t>：</t>
    </r>
    <phoneticPr fontId="1"/>
  </si>
  <si>
    <r>
      <t>2027</t>
    </r>
    <r>
      <rPr>
        <b/>
        <sz val="16"/>
        <color theme="1"/>
        <rFont val="Meiryo UI"/>
        <family val="3"/>
        <charset val="128"/>
      </rPr>
      <t>：</t>
    </r>
    <r>
      <rPr>
        <b/>
        <sz val="16"/>
        <color theme="1"/>
        <rFont val="ASICS Font 3.0"/>
        <family val="3"/>
      </rPr>
      <t>Breakdown</t>
    </r>
    <phoneticPr fontId="1"/>
  </si>
  <si>
    <r>
      <t>2028</t>
    </r>
    <r>
      <rPr>
        <b/>
        <sz val="16"/>
        <color theme="1"/>
        <rFont val="Meiryo UI"/>
        <family val="3"/>
        <charset val="128"/>
      </rPr>
      <t>：</t>
    </r>
    <r>
      <rPr>
        <b/>
        <sz val="16"/>
        <color theme="1"/>
        <rFont val="ASICS Font 3.0"/>
        <family val="3"/>
      </rPr>
      <t>Breakdown</t>
    </r>
    <phoneticPr fontId="1"/>
  </si>
  <si>
    <r>
      <t>2029</t>
    </r>
    <r>
      <rPr>
        <b/>
        <sz val="16"/>
        <color theme="1"/>
        <rFont val="Meiryo UI"/>
        <family val="3"/>
        <charset val="128"/>
      </rPr>
      <t>：</t>
    </r>
    <r>
      <rPr>
        <b/>
        <sz val="16"/>
        <color theme="1"/>
        <rFont val="ASICS Font 3.0"/>
        <family val="3"/>
      </rPr>
      <t>Breakdown</t>
    </r>
    <phoneticPr fontId="1"/>
  </si>
  <si>
    <r>
      <rPr>
        <sz val="11"/>
        <color theme="1"/>
        <rFont val="Meiryo UI"/>
        <family val="3"/>
        <charset val="128"/>
      </rPr>
      <t>＝</t>
    </r>
  </si>
  <si>
    <r>
      <t>1</t>
    </r>
    <r>
      <rPr>
        <b/>
        <sz val="28"/>
        <color theme="0"/>
        <rFont val="Meiryo UI"/>
        <family val="3"/>
        <charset val="128"/>
      </rPr>
      <t>－</t>
    </r>
    <r>
      <rPr>
        <b/>
        <sz val="28"/>
        <color theme="0"/>
        <rFont val="ASICS Font 3.0"/>
        <family val="3"/>
      </rPr>
      <t>2</t>
    </r>
    <r>
      <rPr>
        <b/>
        <sz val="28"/>
        <color theme="0"/>
        <rFont val="Meiryo UI"/>
        <family val="3"/>
        <charset val="128"/>
      </rPr>
      <t>．</t>
    </r>
    <r>
      <rPr>
        <b/>
        <sz val="28"/>
        <color theme="0"/>
        <rFont val="ASICS Font 3.0"/>
        <family val="3"/>
      </rPr>
      <t>ASICS Foundation Financial Overview</t>
    </r>
    <phoneticPr fontId="1"/>
  </si>
  <si>
    <r>
      <t>Applicant</t>
    </r>
    <r>
      <rPr>
        <b/>
        <sz val="12"/>
        <color theme="1"/>
        <rFont val="Meiryo UI"/>
        <family val="3"/>
        <charset val="128"/>
      </rPr>
      <t>：</t>
    </r>
    <phoneticPr fontId="1"/>
  </si>
  <si>
    <t>*Please submit the documents in Excel sheet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</si>
</sst>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0.0%"/>
    <numFmt numFmtId="178" formatCode="\+#,##0.0%;[Red]\-#,##0.0%"/>
    <numFmt numFmtId="179" formatCode="[$¥-411]#,##0"/>
    <numFmt numFmtId="180" formatCode="_-[$¥-411]* #,##0_-;\-[$¥-411]* #,##0_-;_-[$¥-411]* &quot;-&quot;_-;_-@_-"/>
    <numFmt numFmtId="181" formatCode="#,##0_ "/>
    <numFmt numFmtId="182" formatCode="#,##0;&quot;△ &quot;#,##0"/>
    <numFmt numFmtId="183" formatCode="0_);[Red]\(0\)"/>
  </numFmts>
  <fonts count="4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36"/>
      <color theme="0"/>
      <name val="Meiryo UI"/>
      <family val="3"/>
      <charset val="128"/>
    </font>
    <font>
      <sz val="11"/>
      <color theme="1"/>
      <name val="Meiryo UI"/>
      <family val="3"/>
      <charset val="128"/>
    </font>
    <font>
      <b/>
      <sz val="16"/>
      <color theme="1"/>
      <name val="Meiryo UI"/>
      <family val="3"/>
      <charset val="128"/>
    </font>
    <font>
      <b/>
      <sz val="12"/>
      <color theme="1"/>
      <name val="Meiryo UI"/>
      <family val="3"/>
      <charset val="128"/>
    </font>
    <font>
      <sz val="16"/>
      <color theme="1"/>
      <name val="Meiryo UI"/>
      <family val="3"/>
      <charset val="128"/>
    </font>
    <font>
      <b/>
      <sz val="12"/>
      <name val="Meiryo UI"/>
      <family val="3"/>
      <charset val="128"/>
    </font>
    <font>
      <b/>
      <sz val="11"/>
      <color rgb="FF000000"/>
      <name val="Meiryo UI"/>
      <family val="3"/>
      <charset val="128"/>
    </font>
    <font>
      <sz val="11"/>
      <color rgb="FF000000"/>
      <name val="Meiryo UI"/>
      <family val="3"/>
      <charset val="128"/>
    </font>
    <font>
      <b/>
      <sz val="12"/>
      <color rgb="FF000000"/>
      <name val="Meiryo UI"/>
      <family val="3"/>
      <charset val="128"/>
    </font>
    <font>
      <sz val="18"/>
      <color rgb="FF000000"/>
      <name val="Meiryo UI"/>
      <family val="3"/>
      <charset val="128"/>
    </font>
    <font>
      <sz val="11"/>
      <color theme="1"/>
      <name val="BIZ UDPゴシック"/>
      <family val="3"/>
      <charset val="128"/>
    </font>
    <font>
      <u/>
      <sz val="11"/>
      <color theme="10"/>
      <name val="游ゴシック"/>
      <family val="2"/>
      <charset val="128"/>
      <scheme val="minor"/>
    </font>
    <font>
      <sz val="12"/>
      <color theme="1"/>
      <name val="メイリオ"/>
      <family val="3"/>
      <charset val="128"/>
    </font>
    <font>
      <u/>
      <sz val="12"/>
      <color theme="10"/>
      <name val="メイリオ"/>
      <family val="3"/>
      <charset val="128"/>
    </font>
    <font>
      <b/>
      <sz val="28"/>
      <color theme="0"/>
      <name val="Meiryo UI"/>
      <family val="3"/>
      <charset val="128"/>
    </font>
    <font>
      <sz val="14"/>
      <color indexed="81"/>
      <name val="Arial"/>
      <family val="2"/>
    </font>
    <font>
      <b/>
      <sz val="36"/>
      <color theme="0"/>
      <name val="ASICS Font 3.0"/>
      <family val="3"/>
    </font>
    <font>
      <sz val="11"/>
      <color theme="1"/>
      <name val="ASICS Font 3.0"/>
      <family val="3"/>
    </font>
    <font>
      <b/>
      <sz val="11"/>
      <color theme="1"/>
      <name val="ASICS Font 3.0"/>
      <family val="3"/>
    </font>
    <font>
      <b/>
      <sz val="12"/>
      <color rgb="FF000000"/>
      <name val="ASICS Font 3.0"/>
      <family val="3"/>
    </font>
    <font>
      <b/>
      <sz val="12"/>
      <color theme="1"/>
      <name val="ASICS Font 3.0"/>
      <family val="3"/>
    </font>
    <font>
      <sz val="12"/>
      <color theme="1"/>
      <name val="ASICS Font 3.0"/>
      <family val="3"/>
    </font>
    <font>
      <u/>
      <sz val="12"/>
      <color theme="10"/>
      <name val="ASICS Font 3.0"/>
      <family val="3"/>
    </font>
    <font>
      <b/>
      <sz val="11"/>
      <color rgb="FF000000"/>
      <name val="ASICS Font 3.0"/>
      <family val="3"/>
    </font>
    <font>
      <b/>
      <sz val="12"/>
      <color rgb="FFFF0000"/>
      <name val="ASICS Font 3.0"/>
      <family val="3"/>
    </font>
    <font>
      <sz val="12"/>
      <color rgb="FFFF0000"/>
      <name val="ASICS Font 3.0"/>
      <family val="3"/>
    </font>
    <font>
      <sz val="18"/>
      <color rgb="FF000000"/>
      <name val="ASICS Font 3.0"/>
      <family val="3"/>
    </font>
    <font>
      <b/>
      <sz val="12"/>
      <name val="ASICS Font 3.0"/>
      <family val="3"/>
    </font>
    <font>
      <sz val="14"/>
      <color rgb="FF000000"/>
      <name val="ASICS Font 3.0"/>
      <family val="3"/>
    </font>
    <font>
      <b/>
      <sz val="16"/>
      <color theme="1"/>
      <name val="ASICS Font 3.0"/>
      <family val="3"/>
    </font>
    <font>
      <sz val="12"/>
      <name val="ASICS Font 3.0"/>
      <family val="3"/>
    </font>
    <font>
      <b/>
      <sz val="16"/>
      <color rgb="FF000000"/>
      <name val="ASICS Font 3.0"/>
      <family val="3"/>
    </font>
    <font>
      <sz val="12"/>
      <color rgb="FF000000"/>
      <name val="ASICS Font 3.0"/>
      <family val="3"/>
    </font>
    <font>
      <b/>
      <sz val="28"/>
      <color theme="0"/>
      <name val="ASICS Font 3.0"/>
      <family val="3"/>
    </font>
    <font>
      <sz val="11"/>
      <color rgb="FF000000"/>
      <name val="ASICS Font 3.0"/>
      <family val="3"/>
    </font>
    <font>
      <sz val="14"/>
      <color theme="1"/>
      <name val="ASICS Font 3.0"/>
      <family val="3"/>
    </font>
    <font>
      <sz val="12"/>
      <color rgb="FF000000"/>
      <name val="Meiryo UI"/>
      <family val="3"/>
      <charset val="128"/>
    </font>
    <font>
      <b/>
      <sz val="10"/>
      <color theme="1"/>
      <name val="ASICS Font 3.0"/>
      <family val="3"/>
    </font>
    <font>
      <sz val="10"/>
      <color theme="1"/>
      <name val="ASICS Font 3.0"/>
      <family val="3"/>
    </font>
    <font>
      <sz val="16"/>
      <color theme="1"/>
      <name val="ASICS Font 3.0"/>
      <family val="3"/>
    </font>
  </fonts>
  <fills count="16">
    <fill>
      <patternFill patternType="none"/>
    </fill>
    <fill>
      <patternFill patternType="gray125"/>
    </fill>
    <fill>
      <patternFill patternType="solid">
        <fgColor rgb="FFB5B7DB"/>
        <bgColor indexed="64"/>
      </patternFill>
    </fill>
    <fill>
      <patternFill patternType="solid">
        <fgColor rgb="FF485CC7"/>
        <bgColor indexed="64"/>
      </patternFill>
    </fill>
    <fill>
      <patternFill patternType="solid">
        <fgColor theme="0" tint="-0.249977111117893"/>
        <bgColor indexed="64"/>
      </patternFill>
    </fill>
    <fill>
      <patternFill patternType="solid">
        <fgColor rgb="FFE6F0FA"/>
        <bgColor indexed="64"/>
      </patternFill>
    </fill>
    <fill>
      <patternFill patternType="solid">
        <fgColor theme="0" tint="-0.34998626667073579"/>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B5B7DB"/>
        <bgColor rgb="FF000000"/>
      </patternFill>
    </fill>
    <fill>
      <patternFill patternType="solid">
        <fgColor theme="9"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ashed">
        <color rgb="FF000000"/>
      </right>
      <top style="dashed">
        <color rgb="FF000000"/>
      </top>
      <bottom style="thin">
        <color indexed="64"/>
      </bottom>
      <diagonal/>
    </border>
    <border>
      <left/>
      <right style="dashed">
        <color rgb="FF000000"/>
      </right>
      <top style="dashed">
        <color rgb="FF000000"/>
      </top>
      <bottom style="thin">
        <color indexed="64"/>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top style="dashed">
        <color rgb="FF000000"/>
      </top>
      <bottom style="thin">
        <color indexed="64"/>
      </bottom>
      <diagonal/>
    </border>
    <border>
      <left style="dashed">
        <color rgb="FF000000"/>
      </left>
      <right style="thin">
        <color indexed="64"/>
      </right>
      <top style="dashed">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double">
        <color rgb="FF000000"/>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ashed">
        <color indexed="64"/>
      </left>
      <right style="dashed">
        <color rgb="FF000000"/>
      </right>
      <top style="dashed">
        <color rgb="FF000000"/>
      </top>
      <bottom style="thin">
        <color indexed="64"/>
      </bottom>
      <diagonal/>
    </border>
    <border>
      <left style="dashed">
        <color indexed="64"/>
      </left>
      <right style="dashed">
        <color indexed="64"/>
      </right>
      <top style="dashed">
        <color rgb="FF000000"/>
      </top>
      <bottom style="thin">
        <color indexed="64"/>
      </bottom>
      <diagonal/>
    </border>
  </borders>
  <cellStyleXfs count="4">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297">
    <xf numFmtId="0" fontId="0" fillId="0" borderId="0" xfId="0">
      <alignment vertical="center"/>
    </xf>
    <xf numFmtId="0" fontId="4" fillId="3" borderId="0" xfId="0" applyFont="1" applyFill="1">
      <alignment vertical="center"/>
    </xf>
    <xf numFmtId="0" fontId="4" fillId="0" borderId="0" xfId="0" applyFont="1">
      <alignment vertical="center"/>
    </xf>
    <xf numFmtId="0" fontId="6" fillId="0" borderId="0" xfId="0" applyFont="1" applyAlignment="1">
      <alignment horizontal="left" vertical="center"/>
    </xf>
    <xf numFmtId="0" fontId="7" fillId="0" borderId="0" xfId="0" applyFo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left" vertical="top" wrapText="1"/>
    </xf>
    <xf numFmtId="0" fontId="10" fillId="0" borderId="0" xfId="0" applyFont="1" applyAlignment="1">
      <alignment vertical="center" wrapText="1"/>
    </xf>
    <xf numFmtId="0" fontId="12" fillId="0" borderId="0" xfId="0" applyFont="1">
      <alignment vertical="center"/>
    </xf>
    <xf numFmtId="0" fontId="4" fillId="0" borderId="0" xfId="0" applyFont="1" applyAlignment="1">
      <alignment horizontal="center" vertical="center"/>
    </xf>
    <xf numFmtId="0" fontId="13" fillId="0" borderId="0" xfId="0" applyFont="1">
      <alignment vertical="center"/>
    </xf>
    <xf numFmtId="0" fontId="3" fillId="0" borderId="0" xfId="0" applyFont="1">
      <alignment vertical="center"/>
    </xf>
    <xf numFmtId="0" fontId="11" fillId="0" borderId="0" xfId="0" applyFont="1" applyAlignment="1">
      <alignment horizontal="left" vertical="center"/>
    </xf>
    <xf numFmtId="0" fontId="10" fillId="0" borderId="0" xfId="0" applyFont="1" applyAlignment="1">
      <alignment horizontal="right" vertical="center"/>
    </xf>
    <xf numFmtId="0" fontId="10" fillId="0" borderId="0" xfId="0" applyFont="1">
      <alignment vertical="center"/>
    </xf>
    <xf numFmtId="0" fontId="19" fillId="3" borderId="0" xfId="0" applyFont="1" applyFill="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3" fillId="0" borderId="0" xfId="0" applyFont="1" applyAlignment="1">
      <alignment horizontal="center" vertical="center"/>
    </xf>
    <xf numFmtId="0" fontId="24" fillId="0" borderId="0" xfId="0" applyFont="1" applyAlignment="1">
      <alignment horizontal="left" vertical="center"/>
    </xf>
    <xf numFmtId="0" fontId="25" fillId="0" borderId="0" xfId="3" applyFont="1" applyBorder="1">
      <alignment vertical="center"/>
    </xf>
    <xf numFmtId="0" fontId="20" fillId="0" borderId="1" xfId="0" applyFont="1" applyBorder="1" applyAlignment="1">
      <alignment horizontal="center" vertical="center"/>
    </xf>
    <xf numFmtId="0" fontId="23" fillId="0" borderId="0" xfId="0" applyFont="1">
      <alignment vertical="center"/>
    </xf>
    <xf numFmtId="0" fontId="24" fillId="0" borderId="1" xfId="0" applyFont="1" applyBorder="1" applyAlignment="1">
      <alignment horizontal="left" vertical="center"/>
    </xf>
    <xf numFmtId="0" fontId="28" fillId="0" borderId="1" xfId="0" applyFont="1" applyBorder="1" applyAlignment="1">
      <alignment horizontal="left" vertical="center"/>
    </xf>
    <xf numFmtId="0" fontId="25" fillId="0" borderId="1" xfId="3" applyFont="1" applyBorder="1">
      <alignment vertical="center"/>
    </xf>
    <xf numFmtId="0" fontId="25" fillId="0" borderId="1" xfId="3" applyFont="1" applyFill="1" applyBorder="1">
      <alignment vertical="center"/>
    </xf>
    <xf numFmtId="0" fontId="29" fillId="0" borderId="0" xfId="0" applyFont="1">
      <alignment vertical="center"/>
    </xf>
    <xf numFmtId="0" fontId="20" fillId="3" borderId="0" xfId="0" applyFont="1" applyFill="1">
      <alignment vertical="center"/>
    </xf>
    <xf numFmtId="0" fontId="30" fillId="0" borderId="0" xfId="0" applyFont="1" applyAlignment="1">
      <alignment horizontal="right" vertical="center"/>
    </xf>
    <xf numFmtId="0" fontId="31" fillId="5" borderId="1" xfId="0" applyFont="1" applyFill="1" applyBorder="1">
      <alignment vertical="center"/>
    </xf>
    <xf numFmtId="0" fontId="26" fillId="0" borderId="0" xfId="0" applyFont="1">
      <alignment vertical="center"/>
    </xf>
    <xf numFmtId="0" fontId="32" fillId="0" borderId="0" xfId="0" applyFont="1">
      <alignment vertical="center"/>
    </xf>
    <xf numFmtId="0" fontId="20" fillId="0" borderId="0" xfId="0" applyFont="1" applyAlignment="1">
      <alignment horizontal="right" vertical="center"/>
    </xf>
    <xf numFmtId="0" fontId="23" fillId="2" borderId="7"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30" fillId="2" borderId="1" xfId="0" applyFont="1" applyFill="1" applyBorder="1">
      <alignment vertical="center"/>
    </xf>
    <xf numFmtId="38" fontId="23" fillId="2" borderId="1" xfId="2" applyFont="1" applyFill="1" applyBorder="1">
      <alignment vertical="center"/>
    </xf>
    <xf numFmtId="38" fontId="24" fillId="4" borderId="1" xfId="2" applyFont="1" applyFill="1" applyBorder="1">
      <alignment vertical="center"/>
    </xf>
    <xf numFmtId="0" fontId="33" fillId="0" borderId="1" xfId="0" applyFont="1" applyBorder="1" applyAlignment="1">
      <alignment horizontal="right" vertical="center"/>
    </xf>
    <xf numFmtId="38" fontId="24" fillId="5" borderId="1" xfId="2" applyFont="1" applyFill="1" applyBorder="1">
      <alignment vertical="center"/>
    </xf>
    <xf numFmtId="177" fontId="24" fillId="2" borderId="1" xfId="1" applyNumberFormat="1" applyFont="1" applyFill="1" applyBorder="1">
      <alignment vertical="center"/>
    </xf>
    <xf numFmtId="38" fontId="20" fillId="0" borderId="0" xfId="2" applyFont="1">
      <alignment vertical="center"/>
    </xf>
    <xf numFmtId="0" fontId="34" fillId="0" borderId="0" xfId="0" applyFont="1">
      <alignment vertical="center"/>
    </xf>
    <xf numFmtId="0" fontId="22" fillId="14" borderId="1" xfId="0" applyFont="1" applyFill="1" applyBorder="1" applyAlignment="1">
      <alignment horizontal="center" vertical="center" wrapText="1"/>
    </xf>
    <xf numFmtId="0" fontId="22" fillId="14" borderId="1" xfId="0" applyFont="1" applyFill="1" applyBorder="1" applyAlignment="1">
      <alignment horizontal="center" vertical="center"/>
    </xf>
    <xf numFmtId="38" fontId="24" fillId="5" borderId="1" xfId="2" applyFont="1" applyFill="1" applyBorder="1" applyAlignment="1">
      <alignment horizontal="center" vertical="center"/>
    </xf>
    <xf numFmtId="0" fontId="23" fillId="2" borderId="1" xfId="0" applyFont="1" applyFill="1" applyBorder="1" applyAlignment="1">
      <alignment horizontal="center" vertical="center"/>
    </xf>
    <xf numFmtId="178" fontId="20" fillId="2" borderId="1" xfId="1" applyNumberFormat="1" applyFont="1" applyFill="1" applyBorder="1">
      <alignment vertical="center"/>
    </xf>
    <xf numFmtId="178" fontId="20" fillId="0" borderId="0" xfId="0" applyNumberFormat="1" applyFont="1">
      <alignment vertical="center"/>
    </xf>
    <xf numFmtId="0" fontId="20" fillId="6" borderId="1" xfId="0" applyFont="1" applyFill="1" applyBorder="1">
      <alignment vertical="center"/>
    </xf>
    <xf numFmtId="177" fontId="20" fillId="2" borderId="1" xfId="1" applyNumberFormat="1" applyFont="1" applyFill="1" applyBorder="1">
      <alignment vertical="center"/>
    </xf>
    <xf numFmtId="0" fontId="24" fillId="0" borderId="0" xfId="0" applyFont="1">
      <alignment vertical="center"/>
    </xf>
    <xf numFmtId="0" fontId="35" fillId="0" borderId="0" xfId="0" applyFont="1">
      <alignment vertical="center"/>
    </xf>
    <xf numFmtId="0" fontId="24" fillId="3" borderId="0" xfId="0" applyFont="1" applyFill="1">
      <alignment vertical="center"/>
    </xf>
    <xf numFmtId="0" fontId="35" fillId="5" borderId="1" xfId="0" applyFont="1" applyFill="1" applyBorder="1">
      <alignment vertical="center"/>
    </xf>
    <xf numFmtId="0" fontId="22" fillId="0" borderId="0" xfId="0" applyFont="1">
      <alignment vertical="center"/>
    </xf>
    <xf numFmtId="0" fontId="24" fillId="0" borderId="1" xfId="0" applyFont="1" applyBorder="1" applyAlignment="1">
      <alignment horizontal="center" vertical="center"/>
    </xf>
    <xf numFmtId="0" fontId="24" fillId="0" borderId="0" xfId="0" applyFont="1" applyAlignment="1">
      <alignment horizontal="right" vertical="center"/>
    </xf>
    <xf numFmtId="38" fontId="24" fillId="0" borderId="0" xfId="2" applyFont="1">
      <alignment vertical="center"/>
    </xf>
    <xf numFmtId="178" fontId="24" fillId="2" borderId="1" xfId="1" applyNumberFormat="1" applyFont="1" applyFill="1" applyBorder="1">
      <alignment vertical="center"/>
    </xf>
    <xf numFmtId="178" fontId="24" fillId="0" borderId="0" xfId="0" applyNumberFormat="1" applyFont="1">
      <alignment vertical="center"/>
    </xf>
    <xf numFmtId="0" fontId="24" fillId="6" borderId="1" xfId="0" applyFont="1" applyFill="1" applyBorder="1">
      <alignment vertical="center"/>
    </xf>
    <xf numFmtId="0" fontId="20" fillId="2" borderId="1" xfId="0" applyFont="1" applyFill="1" applyBorder="1">
      <alignment vertical="center"/>
    </xf>
    <xf numFmtId="0" fontId="21" fillId="2" borderId="1" xfId="0" applyFont="1" applyFill="1" applyBorder="1" applyAlignment="1">
      <alignment horizontal="center" vertical="top"/>
    </xf>
    <xf numFmtId="0" fontId="21" fillId="2" borderId="1" xfId="0" applyFont="1" applyFill="1" applyBorder="1">
      <alignment vertical="center"/>
    </xf>
    <xf numFmtId="38" fontId="20" fillId="0" borderId="1" xfId="2" applyFont="1" applyBorder="1" applyAlignment="1"/>
    <xf numFmtId="0" fontId="20" fillId="9" borderId="0" xfId="0" applyFont="1" applyFill="1">
      <alignment vertical="center"/>
    </xf>
    <xf numFmtId="0" fontId="35" fillId="9" borderId="0" xfId="0" applyFont="1" applyFill="1">
      <alignment vertical="center"/>
    </xf>
    <xf numFmtId="0" fontId="14" fillId="0" borderId="1" xfId="3" applyFill="1" applyBorder="1">
      <alignment vertical="center"/>
    </xf>
    <xf numFmtId="0" fontId="23" fillId="0" borderId="0" xfId="0" applyFont="1" applyAlignment="1">
      <alignment horizontal="left" vertical="center"/>
    </xf>
    <xf numFmtId="0" fontId="28" fillId="0" borderId="0" xfId="0" applyFont="1" applyAlignment="1">
      <alignment horizontal="left" vertical="center"/>
    </xf>
    <xf numFmtId="0" fontId="23" fillId="2" borderId="0" xfId="0" applyFont="1" applyFill="1" applyAlignment="1">
      <alignment horizontal="center" vertical="center" wrapText="1"/>
    </xf>
    <xf numFmtId="0" fontId="22" fillId="2" borderId="0" xfId="0" applyFont="1" applyFill="1" applyAlignment="1">
      <alignment horizontal="center" vertical="center" wrapText="1"/>
    </xf>
    <xf numFmtId="0" fontId="24" fillId="0" borderId="1"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 xfId="0" applyFont="1" applyBorder="1">
      <alignment vertical="center"/>
    </xf>
    <xf numFmtId="0" fontId="26" fillId="0" borderId="0" xfId="0" applyFont="1" applyAlignment="1">
      <alignment horizontal="left" vertical="center"/>
    </xf>
    <xf numFmtId="0" fontId="38" fillId="0" borderId="0" xfId="0" applyFont="1">
      <alignment vertical="center"/>
    </xf>
    <xf numFmtId="0" fontId="20" fillId="0" borderId="0" xfId="0" applyFont="1" applyAlignment="1">
      <alignment horizontal="left" vertical="center"/>
    </xf>
    <xf numFmtId="0" fontId="31" fillId="0" borderId="0" xfId="0" applyFont="1">
      <alignment vertical="center"/>
    </xf>
    <xf numFmtId="0" fontId="22" fillId="0" borderId="0" xfId="0" applyFont="1" applyAlignment="1">
      <alignment horizontal="left" vertical="center"/>
    </xf>
    <xf numFmtId="0" fontId="20" fillId="0" borderId="0" xfId="0" applyFont="1" applyAlignment="1">
      <alignment horizontal="left" vertical="top" wrapText="1"/>
    </xf>
    <xf numFmtId="0" fontId="31" fillId="5" borderId="21" xfId="0" applyFont="1" applyFill="1" applyBorder="1">
      <alignment vertical="center"/>
    </xf>
    <xf numFmtId="0" fontId="20" fillId="8" borderId="21" xfId="0" applyFont="1" applyFill="1" applyBorder="1">
      <alignment vertical="center"/>
    </xf>
    <xf numFmtId="0" fontId="37" fillId="0" borderId="0" xfId="0" applyFont="1">
      <alignment vertical="center"/>
    </xf>
    <xf numFmtId="0" fontId="20" fillId="0" borderId="0" xfId="0" applyFont="1" applyAlignment="1">
      <alignment horizontal="center" vertical="center"/>
    </xf>
    <xf numFmtId="0" fontId="38" fillId="0" borderId="11" xfId="0" applyFont="1" applyBorder="1">
      <alignment vertical="center"/>
    </xf>
    <xf numFmtId="0" fontId="38" fillId="0" borderId="1" xfId="0" applyFont="1" applyBorder="1">
      <alignment vertical="center"/>
    </xf>
    <xf numFmtId="0" fontId="38" fillId="0" borderId="4" xfId="0" applyFont="1" applyBorder="1" applyAlignment="1">
      <alignment horizontal="left" vertical="center"/>
    </xf>
    <xf numFmtId="0" fontId="37" fillId="0" borderId="0" xfId="0" applyFont="1" applyAlignment="1">
      <alignment horizontal="right" vertical="center"/>
    </xf>
    <xf numFmtId="0" fontId="40" fillId="2" borderId="14" xfId="0" applyFont="1" applyFill="1" applyBorder="1" applyAlignment="1">
      <alignment horizontal="center" vertical="center"/>
    </xf>
    <xf numFmtId="0" fontId="40" fillId="2" borderId="15" xfId="0" applyFont="1" applyFill="1" applyBorder="1" applyAlignment="1">
      <alignment horizontal="center" vertical="center"/>
    </xf>
    <xf numFmtId="0" fontId="21" fillId="2" borderId="19" xfId="0" applyFont="1" applyFill="1" applyBorder="1" applyAlignment="1">
      <alignment horizontal="center" vertical="center"/>
    </xf>
    <xf numFmtId="0" fontId="40" fillId="2" borderId="32" xfId="0" applyFont="1" applyFill="1" applyBorder="1" applyAlignment="1">
      <alignment horizontal="center" vertical="center"/>
    </xf>
    <xf numFmtId="0" fontId="21" fillId="2" borderId="32" xfId="0" applyFont="1" applyFill="1" applyBorder="1" applyAlignment="1">
      <alignment horizontal="center" vertical="center"/>
    </xf>
    <xf numFmtId="0" fontId="40" fillId="2" borderId="31" xfId="0" applyFont="1" applyFill="1" applyBorder="1" applyAlignment="1">
      <alignment horizontal="center" vertical="center"/>
    </xf>
    <xf numFmtId="0" fontId="21" fillId="2" borderId="15"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19" xfId="0" applyFont="1" applyFill="1" applyBorder="1" applyAlignment="1">
      <alignment horizontal="center" vertical="center"/>
    </xf>
    <xf numFmtId="0" fontId="20" fillId="2" borderId="20" xfId="0" applyFont="1" applyFill="1" applyBorder="1" applyAlignment="1">
      <alignment horizontal="center" vertical="center"/>
    </xf>
    <xf numFmtId="0" fontId="41" fillId="2" borderId="14" xfId="0" applyFont="1" applyFill="1" applyBorder="1" applyAlignment="1">
      <alignment horizontal="center" vertical="center"/>
    </xf>
    <xf numFmtId="0" fontId="41" fillId="2" borderId="15" xfId="0" applyFont="1" applyFill="1" applyBorder="1" applyAlignment="1">
      <alignment horizontal="center" vertical="center"/>
    </xf>
    <xf numFmtId="0" fontId="41" fillId="2" borderId="32" xfId="0" applyFont="1" applyFill="1" applyBorder="1" applyAlignment="1">
      <alignment horizontal="center" vertical="center"/>
    </xf>
    <xf numFmtId="0" fontId="20" fillId="2" borderId="32" xfId="0" applyFont="1" applyFill="1" applyBorder="1" applyAlignment="1">
      <alignment horizontal="center" vertical="center"/>
    </xf>
    <xf numFmtId="0" fontId="41" fillId="2" borderId="31" xfId="0" applyFont="1" applyFill="1" applyBorder="1" applyAlignment="1">
      <alignment horizontal="center" vertical="center"/>
    </xf>
    <xf numFmtId="0" fontId="20" fillId="5" borderId="1" xfId="0" applyFont="1" applyFill="1" applyBorder="1" applyProtection="1">
      <alignment vertical="center"/>
      <protection locked="0"/>
    </xf>
    <xf numFmtId="0" fontId="20" fillId="8" borderId="1" xfId="0" applyFont="1" applyFill="1" applyBorder="1" applyAlignment="1" applyProtection="1">
      <alignment horizontal="center" vertical="center"/>
      <protection locked="0"/>
    </xf>
    <xf numFmtId="0" fontId="20" fillId="5" borderId="1" xfId="0" applyFont="1" applyFill="1" applyBorder="1" applyAlignment="1" applyProtection="1">
      <alignment horizontal="center" vertical="center"/>
      <protection locked="0"/>
    </xf>
    <xf numFmtId="0" fontId="20" fillId="5" borderId="1" xfId="0" applyFont="1" applyFill="1" applyBorder="1" applyAlignment="1">
      <alignment horizontal="center" vertical="center"/>
    </xf>
    <xf numFmtId="181" fontId="20" fillId="8" borderId="1" xfId="0" applyNumberFormat="1" applyFont="1" applyFill="1" applyBorder="1" applyAlignment="1" applyProtection="1">
      <alignment horizontal="center" vertical="center"/>
      <protection locked="0"/>
    </xf>
    <xf numFmtId="38" fontId="20" fillId="0" borderId="1" xfId="2" applyFont="1" applyFill="1" applyBorder="1" applyProtection="1">
      <alignment vertical="center"/>
    </xf>
    <xf numFmtId="38" fontId="20" fillId="8" borderId="1" xfId="2" applyFont="1" applyFill="1" applyBorder="1" applyProtection="1">
      <alignment vertical="center"/>
      <protection locked="0"/>
    </xf>
    <xf numFmtId="0" fontId="20" fillId="5" borderId="7" xfId="0" applyFont="1" applyFill="1" applyBorder="1" applyProtection="1">
      <alignment vertical="center"/>
      <protection locked="0"/>
    </xf>
    <xf numFmtId="38" fontId="20" fillId="0" borderId="1" xfId="2" applyFont="1" applyFill="1" applyBorder="1">
      <alignment vertical="center"/>
    </xf>
    <xf numFmtId="0" fontId="20" fillId="5" borderId="0" xfId="0" applyFont="1" applyFill="1" applyProtection="1">
      <alignment vertical="center"/>
      <protection locked="0"/>
    </xf>
    <xf numFmtId="0" fontId="20" fillId="5" borderId="11" xfId="0" applyFont="1" applyFill="1" applyBorder="1" applyProtection="1">
      <alignment vertical="center"/>
      <protection locked="0"/>
    </xf>
    <xf numFmtId="0" fontId="20" fillId="5" borderId="21" xfId="0" applyFont="1" applyFill="1" applyBorder="1" applyProtection="1">
      <alignment vertical="center"/>
      <protection locked="0"/>
    </xf>
    <xf numFmtId="0" fontId="20" fillId="5" borderId="9" xfId="0" applyFont="1" applyFill="1" applyBorder="1" applyProtection="1">
      <alignment vertical="center"/>
      <protection locked="0"/>
    </xf>
    <xf numFmtId="1" fontId="20" fillId="0" borderId="0" xfId="0" applyNumberFormat="1" applyFont="1">
      <alignment vertical="center"/>
    </xf>
    <xf numFmtId="0" fontId="20" fillId="5" borderId="22" xfId="0" applyFont="1" applyFill="1" applyBorder="1" applyProtection="1">
      <alignment vertical="center"/>
      <protection locked="0"/>
    </xf>
    <xf numFmtId="0" fontId="20" fillId="8" borderId="10" xfId="0" applyFont="1" applyFill="1" applyBorder="1" applyAlignment="1" applyProtection="1">
      <alignment horizontal="center" vertical="center"/>
      <protection locked="0"/>
    </xf>
    <xf numFmtId="0" fontId="20" fillId="5" borderId="22" xfId="0" applyFont="1" applyFill="1" applyBorder="1" applyAlignment="1" applyProtection="1">
      <alignment horizontal="center" vertical="center"/>
      <protection locked="0"/>
    </xf>
    <xf numFmtId="0" fontId="20" fillId="5" borderId="22" xfId="0" applyFont="1" applyFill="1" applyBorder="1" applyAlignment="1">
      <alignment horizontal="center" vertical="center"/>
    </xf>
    <xf numFmtId="0" fontId="20" fillId="8" borderId="22" xfId="0" applyFont="1" applyFill="1" applyBorder="1" applyAlignment="1" applyProtection="1">
      <alignment horizontal="center" vertical="center"/>
      <protection locked="0"/>
    </xf>
    <xf numFmtId="181" fontId="20" fillId="8" borderId="22" xfId="0" applyNumberFormat="1" applyFont="1" applyFill="1" applyBorder="1" applyAlignment="1" applyProtection="1">
      <alignment horizontal="center" vertical="center"/>
      <protection locked="0"/>
    </xf>
    <xf numFmtId="38" fontId="20" fillId="0" borderId="22" xfId="2" applyFont="1" applyFill="1" applyBorder="1" applyProtection="1">
      <alignment vertical="center"/>
    </xf>
    <xf numFmtId="38" fontId="20" fillId="8" borderId="22" xfId="2" applyFont="1" applyFill="1" applyBorder="1" applyProtection="1">
      <alignment vertical="center"/>
      <protection locked="0"/>
    </xf>
    <xf numFmtId="38" fontId="20" fillId="0" borderId="22" xfId="2" applyFont="1" applyFill="1" applyBorder="1">
      <alignment vertical="center"/>
    </xf>
    <xf numFmtId="0" fontId="20" fillId="8" borderId="9" xfId="0" applyFont="1" applyFill="1" applyBorder="1" applyProtection="1">
      <alignment vertical="center"/>
      <protection locked="0"/>
    </xf>
    <xf numFmtId="38" fontId="20" fillId="0" borderId="9" xfId="2" applyFont="1" applyFill="1" applyBorder="1" applyProtection="1">
      <alignment vertical="center"/>
    </xf>
    <xf numFmtId="38" fontId="20" fillId="8" borderId="9" xfId="2" applyFont="1" applyFill="1" applyBorder="1" applyProtection="1">
      <alignment vertical="center"/>
      <protection locked="0"/>
    </xf>
    <xf numFmtId="38" fontId="20" fillId="0" borderId="9" xfId="2" applyFont="1" applyFill="1" applyBorder="1">
      <alignment vertical="center"/>
    </xf>
    <xf numFmtId="0" fontId="20" fillId="8" borderId="1" xfId="0" applyFont="1" applyFill="1" applyBorder="1" applyProtection="1">
      <alignment vertical="center"/>
      <protection locked="0"/>
    </xf>
    <xf numFmtId="0" fontId="20" fillId="5" borderId="7" xfId="0" applyFont="1" applyFill="1" applyBorder="1" applyAlignment="1">
      <alignment horizontal="center" vertical="center"/>
    </xf>
    <xf numFmtId="0" fontId="20" fillId="5" borderId="9" xfId="0" applyFont="1" applyFill="1" applyBorder="1" applyAlignment="1">
      <alignment horizontal="center" vertical="center"/>
    </xf>
    <xf numFmtId="0" fontId="20" fillId="5" borderId="10" xfId="0" applyFont="1" applyFill="1" applyBorder="1" applyProtection="1">
      <alignment vertical="center"/>
      <protection locked="0"/>
    </xf>
    <xf numFmtId="0" fontId="20" fillId="8" borderId="10" xfId="0" applyFont="1" applyFill="1" applyBorder="1" applyProtection="1">
      <alignment vertical="center"/>
      <protection locked="0"/>
    </xf>
    <xf numFmtId="38" fontId="20" fillId="0" borderId="10" xfId="2" applyFont="1" applyFill="1" applyBorder="1" applyProtection="1">
      <alignment vertical="center"/>
    </xf>
    <xf numFmtId="38" fontId="20" fillId="8" borderId="10" xfId="2" applyFont="1" applyFill="1" applyBorder="1" applyProtection="1">
      <alignment vertical="center"/>
      <protection locked="0"/>
    </xf>
    <xf numFmtId="38" fontId="20" fillId="0" borderId="10" xfId="2" applyFont="1" applyFill="1" applyBorder="1">
      <alignment vertical="center"/>
    </xf>
    <xf numFmtId="0" fontId="21" fillId="2" borderId="9" xfId="0" applyFont="1" applyFill="1" applyBorder="1">
      <alignment vertical="center"/>
    </xf>
    <xf numFmtId="0" fontId="21" fillId="2" borderId="23" xfId="0" applyFont="1" applyFill="1" applyBorder="1">
      <alignment vertical="center"/>
    </xf>
    <xf numFmtId="0" fontId="21" fillId="2" borderId="24" xfId="0" applyFont="1" applyFill="1" applyBorder="1">
      <alignment vertical="center"/>
    </xf>
    <xf numFmtId="0" fontId="21" fillId="2" borderId="25" xfId="0" applyFont="1" applyFill="1" applyBorder="1">
      <alignment vertical="center"/>
    </xf>
    <xf numFmtId="38" fontId="20" fillId="2" borderId="9" xfId="2" applyFont="1" applyFill="1" applyBorder="1" applyAlignment="1" applyProtection="1">
      <alignment vertical="center"/>
    </xf>
    <xf numFmtId="3" fontId="20" fillId="2" borderId="9" xfId="2" applyNumberFormat="1" applyFont="1" applyFill="1" applyBorder="1" applyAlignment="1" applyProtection="1">
      <alignment vertical="center"/>
    </xf>
    <xf numFmtId="38" fontId="20" fillId="2" borderId="9" xfId="2" applyFont="1" applyFill="1" applyBorder="1" applyProtection="1">
      <alignment vertical="center"/>
    </xf>
    <xf numFmtId="183" fontId="20" fillId="2" borderId="9" xfId="2" applyNumberFormat="1" applyFont="1" applyFill="1" applyBorder="1" applyProtection="1">
      <alignment vertical="center"/>
    </xf>
    <xf numFmtId="38" fontId="20" fillId="2" borderId="9" xfId="2" applyFont="1" applyFill="1" applyBorder="1">
      <alignment vertical="center"/>
    </xf>
    <xf numFmtId="183" fontId="20" fillId="2" borderId="9" xfId="2" applyNumberFormat="1" applyFont="1" applyFill="1" applyBorder="1">
      <alignment vertical="center"/>
    </xf>
    <xf numFmtId="0" fontId="20" fillId="5" borderId="1" xfId="0" applyFont="1" applyFill="1" applyBorder="1">
      <alignment vertical="center"/>
    </xf>
    <xf numFmtId="0" fontId="20" fillId="8" borderId="1" xfId="0" applyFont="1" applyFill="1" applyBorder="1" applyAlignment="1">
      <alignment horizontal="center" vertical="center"/>
    </xf>
    <xf numFmtId="181" fontId="20" fillId="8" borderId="1" xfId="0" applyNumberFormat="1" applyFont="1" applyFill="1" applyBorder="1" applyAlignment="1">
      <alignment horizontal="center" vertical="center"/>
    </xf>
    <xf numFmtId="38" fontId="20" fillId="8" borderId="1" xfId="2" applyFont="1" applyFill="1" applyBorder="1">
      <alignment vertical="center"/>
    </xf>
    <xf numFmtId="0" fontId="20" fillId="5" borderId="10" xfId="0" applyFont="1" applyFill="1" applyBorder="1" applyAlignment="1" applyProtection="1">
      <alignment horizontal="center" vertical="center"/>
      <protection locked="0"/>
    </xf>
    <xf numFmtId="0" fontId="20" fillId="5" borderId="10" xfId="0" applyFont="1" applyFill="1" applyBorder="1" applyAlignment="1">
      <alignment horizontal="center" vertical="center"/>
    </xf>
    <xf numFmtId="181" fontId="20" fillId="8" borderId="10" xfId="0" applyNumberFormat="1" applyFont="1" applyFill="1" applyBorder="1" applyAlignment="1" applyProtection="1">
      <alignment horizontal="center" vertical="center"/>
      <protection locked="0"/>
    </xf>
    <xf numFmtId="0" fontId="20" fillId="0" borderId="8" xfId="0" applyFont="1" applyBorder="1">
      <alignment vertical="center"/>
    </xf>
    <xf numFmtId="0" fontId="20" fillId="5" borderId="10" xfId="0" applyFont="1" applyFill="1" applyBorder="1">
      <alignment vertical="center"/>
    </xf>
    <xf numFmtId="0" fontId="20" fillId="8" borderId="10" xfId="0" applyFont="1" applyFill="1" applyBorder="1" applyAlignment="1">
      <alignment horizontal="center" vertical="center"/>
    </xf>
    <xf numFmtId="181" fontId="20" fillId="8" borderId="10" xfId="0" applyNumberFormat="1" applyFont="1" applyFill="1" applyBorder="1" applyAlignment="1">
      <alignment horizontal="center" vertical="center"/>
    </xf>
    <xf numFmtId="38" fontId="20" fillId="8" borderId="10" xfId="2" applyFont="1" applyFill="1" applyBorder="1">
      <alignment vertical="center"/>
    </xf>
    <xf numFmtId="0" fontId="20" fillId="5" borderId="27" xfId="0" applyFont="1" applyFill="1" applyBorder="1" applyProtection="1">
      <alignment vertical="center"/>
      <protection locked="0"/>
    </xf>
    <xf numFmtId="0" fontId="20" fillId="8" borderId="27" xfId="0" applyFont="1" applyFill="1" applyBorder="1" applyProtection="1">
      <alignment vertical="center"/>
      <protection locked="0"/>
    </xf>
    <xf numFmtId="0" fontId="20" fillId="5" borderId="27" xfId="0" applyFont="1" applyFill="1" applyBorder="1" applyAlignment="1">
      <alignment horizontal="center" vertical="center"/>
    </xf>
    <xf numFmtId="38" fontId="20" fillId="0" borderId="27" xfId="2" applyFont="1" applyFill="1" applyBorder="1" applyProtection="1">
      <alignment vertical="center"/>
    </xf>
    <xf numFmtId="38" fontId="20" fillId="8" borderId="27" xfId="2" applyFont="1" applyFill="1" applyBorder="1" applyProtection="1">
      <alignment vertical="center"/>
      <protection locked="0"/>
    </xf>
    <xf numFmtId="0" fontId="20" fillId="5" borderId="9" xfId="0" applyFont="1" applyFill="1" applyBorder="1">
      <alignment vertical="center"/>
    </xf>
    <xf numFmtId="0" fontId="20" fillId="8" borderId="9" xfId="0" applyFont="1" applyFill="1" applyBorder="1">
      <alignment vertical="center"/>
    </xf>
    <xf numFmtId="38" fontId="20" fillId="8" borderId="9" xfId="2" applyFont="1" applyFill="1" applyBorder="1">
      <alignment vertical="center"/>
    </xf>
    <xf numFmtId="0" fontId="20" fillId="8" borderId="1" xfId="0" applyFont="1" applyFill="1" applyBorder="1">
      <alignment vertical="center"/>
    </xf>
    <xf numFmtId="0" fontId="20" fillId="8" borderId="10" xfId="0" applyFont="1" applyFill="1" applyBorder="1">
      <alignment vertical="center"/>
    </xf>
    <xf numFmtId="3" fontId="20" fillId="2" borderId="8" xfId="2" applyNumberFormat="1" applyFont="1" applyFill="1" applyBorder="1" applyProtection="1">
      <alignment vertical="center"/>
    </xf>
    <xf numFmtId="0" fontId="21" fillId="2" borderId="5" xfId="0" applyFont="1" applyFill="1" applyBorder="1">
      <alignment vertical="center"/>
    </xf>
    <xf numFmtId="0" fontId="21" fillId="2" borderId="26" xfId="0" applyFont="1" applyFill="1" applyBorder="1">
      <alignment vertical="center"/>
    </xf>
    <xf numFmtId="0" fontId="21" fillId="2" borderId="6" xfId="0" applyFont="1" applyFill="1" applyBorder="1">
      <alignment vertical="center"/>
    </xf>
    <xf numFmtId="177" fontId="20" fillId="2" borderId="21" xfId="1" applyNumberFormat="1" applyFont="1" applyFill="1" applyBorder="1" applyAlignment="1" applyProtection="1">
      <alignment horizontal="right" vertical="center"/>
    </xf>
    <xf numFmtId="177" fontId="20" fillId="2" borderId="21" xfId="1" applyNumberFormat="1" applyFont="1" applyFill="1" applyBorder="1" applyAlignment="1">
      <alignment horizontal="right" vertical="center"/>
    </xf>
    <xf numFmtId="38" fontId="20" fillId="2" borderId="11" xfId="2" applyFont="1" applyFill="1" applyBorder="1" applyProtection="1">
      <alignment vertical="center"/>
    </xf>
    <xf numFmtId="181" fontId="20" fillId="12" borderId="9" xfId="2" applyNumberFormat="1" applyFont="1" applyFill="1" applyBorder="1" applyProtection="1">
      <alignment vertical="center"/>
    </xf>
    <xf numFmtId="38" fontId="20" fillId="2" borderId="1" xfId="2" applyFont="1" applyFill="1" applyBorder="1" applyProtection="1">
      <alignment vertical="center"/>
    </xf>
    <xf numFmtId="183" fontId="20" fillId="10" borderId="9" xfId="2" applyNumberFormat="1" applyFont="1" applyFill="1" applyBorder="1" applyProtection="1">
      <alignment vertical="center"/>
    </xf>
    <xf numFmtId="38" fontId="20" fillId="2" borderId="1" xfId="2" applyFont="1" applyFill="1" applyBorder="1">
      <alignment vertical="center"/>
    </xf>
    <xf numFmtId="183" fontId="20" fillId="11" borderId="9" xfId="2" applyNumberFormat="1" applyFont="1" applyFill="1" applyBorder="1">
      <alignment vertical="center"/>
    </xf>
    <xf numFmtId="176" fontId="20" fillId="0" borderId="0" xfId="0" applyNumberFormat="1" applyFont="1">
      <alignment vertical="center"/>
    </xf>
    <xf numFmtId="0" fontId="24" fillId="13" borderId="1" xfId="0" applyFont="1" applyFill="1" applyBorder="1" applyAlignment="1">
      <alignment horizontal="center" vertical="center"/>
    </xf>
    <xf numFmtId="182" fontId="23" fillId="0" borderId="1" xfId="0" applyNumberFormat="1" applyFont="1" applyBorder="1" applyAlignment="1">
      <alignment horizontal="right" vertical="center" indent="1"/>
    </xf>
    <xf numFmtId="182" fontId="23" fillId="13" borderId="1" xfId="0" applyNumberFormat="1" applyFont="1" applyFill="1" applyBorder="1" applyAlignment="1">
      <alignment horizontal="right" vertical="center" indent="1"/>
    </xf>
    <xf numFmtId="0" fontId="20" fillId="0" borderId="0" xfId="0" applyFont="1" applyAlignment="1">
      <alignment horizontal="left" vertical="center" indent="1"/>
    </xf>
    <xf numFmtId="0" fontId="23" fillId="7" borderId="26" xfId="0" applyFont="1" applyFill="1" applyBorder="1" applyAlignment="1">
      <alignment horizontal="left" vertical="center"/>
    </xf>
    <xf numFmtId="0" fontId="37" fillId="0" borderId="0" xfId="0" applyFont="1" applyAlignment="1">
      <alignment vertical="center" wrapText="1"/>
    </xf>
    <xf numFmtId="0" fontId="42" fillId="0" borderId="0" xfId="0" applyFont="1">
      <alignment vertical="center"/>
    </xf>
    <xf numFmtId="0" fontId="23" fillId="0" borderId="0" xfId="0" applyFont="1" applyAlignment="1">
      <alignment horizontal="right" vertical="center"/>
    </xf>
    <xf numFmtId="179" fontId="20" fillId="8" borderId="1" xfId="2" applyNumberFormat="1" applyFont="1" applyFill="1" applyBorder="1" applyProtection="1">
      <alignment vertical="center"/>
      <protection locked="0"/>
    </xf>
    <xf numFmtId="0" fontId="20" fillId="5" borderId="7" xfId="0" applyFont="1" applyFill="1" applyBorder="1">
      <alignment vertical="center"/>
    </xf>
    <xf numFmtId="180" fontId="20" fillId="8" borderId="1" xfId="2" applyNumberFormat="1" applyFont="1" applyFill="1" applyBorder="1">
      <alignment vertical="center"/>
    </xf>
    <xf numFmtId="0" fontId="20" fillId="5" borderId="11" xfId="0" applyFont="1" applyFill="1" applyBorder="1">
      <alignment vertical="center"/>
    </xf>
    <xf numFmtId="0" fontId="20" fillId="5" borderId="21" xfId="0" applyFont="1" applyFill="1" applyBorder="1">
      <alignment vertical="center"/>
    </xf>
    <xf numFmtId="0" fontId="20" fillId="5" borderId="1" xfId="0" applyFont="1" applyFill="1" applyBorder="1" applyAlignment="1">
      <alignment vertical="center" wrapText="1"/>
    </xf>
    <xf numFmtId="179" fontId="20" fillId="8" borderId="22" xfId="2" applyNumberFormat="1" applyFont="1" applyFill="1" applyBorder="1" applyProtection="1">
      <alignment vertical="center"/>
      <protection locked="0"/>
    </xf>
    <xf numFmtId="0" fontId="20" fillId="5" borderId="22" xfId="0" applyFont="1" applyFill="1" applyBorder="1">
      <alignment vertical="center"/>
    </xf>
    <xf numFmtId="0" fontId="20" fillId="8" borderId="22" xfId="0" applyFont="1" applyFill="1" applyBorder="1" applyAlignment="1">
      <alignment horizontal="center" vertical="center"/>
    </xf>
    <xf numFmtId="181" fontId="20" fillId="8" borderId="22" xfId="0" applyNumberFormat="1" applyFont="1" applyFill="1" applyBorder="1" applyAlignment="1">
      <alignment horizontal="center" vertical="center"/>
    </xf>
    <xf numFmtId="180" fontId="20" fillId="8" borderId="22" xfId="2" applyNumberFormat="1" applyFont="1" applyFill="1" applyBorder="1">
      <alignment vertical="center"/>
    </xf>
    <xf numFmtId="38" fontId="20" fillId="2" borderId="9" xfId="2" applyFont="1" applyFill="1" applyBorder="1" applyAlignment="1">
      <alignment vertical="center"/>
    </xf>
    <xf numFmtId="3" fontId="20" fillId="2" borderId="9" xfId="2" applyNumberFormat="1" applyFont="1" applyFill="1" applyBorder="1" applyAlignment="1">
      <alignment vertical="center"/>
    </xf>
    <xf numFmtId="179" fontId="20" fillId="8" borderId="1" xfId="2" applyNumberFormat="1" applyFont="1" applyFill="1" applyBorder="1">
      <alignment vertical="center"/>
    </xf>
    <xf numFmtId="179" fontId="20" fillId="8" borderId="10" xfId="2" applyNumberFormat="1" applyFont="1" applyFill="1" applyBorder="1">
      <alignment vertical="center"/>
    </xf>
    <xf numFmtId="180" fontId="20" fillId="8" borderId="10" xfId="2" applyNumberFormat="1" applyFont="1" applyFill="1" applyBorder="1">
      <alignment vertical="center"/>
    </xf>
    <xf numFmtId="0" fontId="20" fillId="5" borderId="27" xfId="0" applyFont="1" applyFill="1" applyBorder="1">
      <alignment vertical="center"/>
    </xf>
    <xf numFmtId="0" fontId="20" fillId="8" borderId="27" xfId="0" applyFont="1" applyFill="1" applyBorder="1">
      <alignment vertical="center"/>
    </xf>
    <xf numFmtId="38" fontId="20" fillId="0" borderId="27" xfId="2" applyFont="1" applyFill="1" applyBorder="1">
      <alignment vertical="center"/>
    </xf>
    <xf numFmtId="183" fontId="20" fillId="8" borderId="27" xfId="2" applyNumberFormat="1" applyFont="1" applyFill="1" applyBorder="1">
      <alignment vertical="center"/>
    </xf>
    <xf numFmtId="183" fontId="20" fillId="8" borderId="1" xfId="2" applyNumberFormat="1" applyFont="1" applyFill="1" applyBorder="1">
      <alignment vertical="center"/>
    </xf>
    <xf numFmtId="183" fontId="20" fillId="8" borderId="10" xfId="2" applyNumberFormat="1" applyFont="1" applyFill="1" applyBorder="1">
      <alignment vertical="center"/>
    </xf>
    <xf numFmtId="3" fontId="20" fillId="2" borderId="8" xfId="2" applyNumberFormat="1" applyFont="1" applyFill="1" applyBorder="1">
      <alignment vertical="center"/>
    </xf>
    <xf numFmtId="0" fontId="20" fillId="15" borderId="1" xfId="0" applyFont="1" applyFill="1" applyBorder="1">
      <alignment vertical="center"/>
    </xf>
    <xf numFmtId="177" fontId="20" fillId="15" borderId="21" xfId="1" applyNumberFormat="1" applyFont="1" applyFill="1" applyBorder="1" applyAlignment="1">
      <alignment horizontal="right" vertical="center"/>
    </xf>
    <xf numFmtId="38" fontId="20" fillId="2" borderId="11" xfId="2" applyFont="1" applyFill="1" applyBorder="1">
      <alignment vertical="center"/>
    </xf>
    <xf numFmtId="181" fontId="20" fillId="12" borderId="9" xfId="2" applyNumberFormat="1" applyFont="1" applyFill="1" applyBorder="1">
      <alignment vertical="center"/>
    </xf>
    <xf numFmtId="183" fontId="20" fillId="10" borderId="9" xfId="2" applyNumberFormat="1" applyFont="1" applyFill="1" applyBorder="1">
      <alignment vertical="center"/>
    </xf>
    <xf numFmtId="0" fontId="23" fillId="0" borderId="1"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xf>
    <xf numFmtId="0" fontId="27" fillId="0" borderId="1" xfId="0" applyFont="1" applyBorder="1" applyAlignment="1">
      <alignment horizontal="center" vertical="center" wrapText="1"/>
    </xf>
    <xf numFmtId="0" fontId="22" fillId="14" borderId="11" xfId="0" applyFont="1" applyFill="1" applyBorder="1" applyAlignment="1">
      <alignment horizontal="center" vertical="center"/>
    </xf>
    <xf numFmtId="0" fontId="22" fillId="14" borderId="12" xfId="0" applyFont="1" applyFill="1" applyBorder="1" applyAlignment="1">
      <alignment horizontal="center" vertical="center"/>
    </xf>
    <xf numFmtId="0" fontId="24" fillId="0" borderId="0" xfId="0" applyFont="1" applyAlignment="1">
      <alignment horizontal="left" vertical="top" wrapText="1"/>
    </xf>
    <xf numFmtId="0" fontId="21" fillId="2" borderId="5" xfId="0" applyFont="1" applyFill="1" applyBorder="1" applyAlignment="1">
      <alignment horizontal="center" vertical="center"/>
    </xf>
    <xf numFmtId="0" fontId="21" fillId="2" borderId="26"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0" fillId="2" borderId="16" xfId="0" applyFont="1" applyFill="1" applyBorder="1" applyAlignment="1">
      <alignment horizontal="center" vertical="center"/>
    </xf>
    <xf numFmtId="0" fontId="20" fillId="2" borderId="17" xfId="0" applyFont="1" applyFill="1" applyBorder="1" applyAlignment="1">
      <alignment horizontal="center" vertical="center"/>
    </xf>
    <xf numFmtId="0" fontId="20" fillId="2" borderId="18"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9" xfId="0" applyFont="1" applyFill="1" applyBorder="1" applyAlignment="1">
      <alignment horizontal="center" vertical="center"/>
    </xf>
    <xf numFmtId="0" fontId="21" fillId="2" borderId="23"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25" xfId="0" applyFont="1" applyFill="1" applyBorder="1" applyAlignment="1">
      <alignment horizontal="center" vertical="center"/>
    </xf>
    <xf numFmtId="0" fontId="35" fillId="0" borderId="0" xfId="0" applyFont="1" applyAlignment="1">
      <alignment horizontal="left" vertical="center" wrapText="1"/>
    </xf>
    <xf numFmtId="0" fontId="24" fillId="0" borderId="21" xfId="0" applyFont="1" applyBorder="1" applyAlignment="1">
      <alignment horizontal="center" vertical="center"/>
    </xf>
    <xf numFmtId="0" fontId="22" fillId="0" borderId="0" xfId="0" applyFont="1" applyAlignment="1">
      <alignment horizontal="left" vertical="center"/>
    </xf>
    <xf numFmtId="0" fontId="38" fillId="7" borderId="21" xfId="0" applyFont="1" applyFill="1" applyBorder="1" applyAlignment="1" applyProtection="1">
      <alignment horizontal="center" vertical="center"/>
      <protection locked="0"/>
    </xf>
    <xf numFmtId="0" fontId="38" fillId="7" borderId="28" xfId="0" applyFont="1" applyFill="1" applyBorder="1" applyAlignment="1" applyProtection="1">
      <alignment horizontal="center" vertical="center"/>
      <protection locked="0"/>
    </xf>
    <xf numFmtId="0" fontId="38" fillId="7" borderId="29" xfId="0" applyFont="1" applyFill="1" applyBorder="1" applyAlignment="1" applyProtection="1">
      <alignment horizontal="center" vertical="center"/>
      <protection locked="0"/>
    </xf>
    <xf numFmtId="0" fontId="38" fillId="7" borderId="30" xfId="0" applyFont="1" applyFill="1" applyBorder="1" applyAlignment="1" applyProtection="1">
      <alignment horizontal="center" vertical="center"/>
      <protection locked="0"/>
    </xf>
    <xf numFmtId="3" fontId="38" fillId="0" borderId="30" xfId="0" applyNumberFormat="1" applyFont="1" applyBorder="1" applyAlignment="1" applyProtection="1">
      <alignment horizontal="center" vertical="center"/>
      <protection locked="0"/>
    </xf>
    <xf numFmtId="3" fontId="38" fillId="0" borderId="21" xfId="0" applyNumberFormat="1" applyFont="1" applyBorder="1" applyAlignment="1" applyProtection="1">
      <alignment horizontal="center" vertical="center"/>
      <protection locked="0"/>
    </xf>
    <xf numFmtId="3" fontId="38" fillId="12" borderId="21" xfId="0" applyNumberFormat="1" applyFont="1" applyFill="1" applyBorder="1" applyAlignment="1">
      <alignment horizontal="center" vertical="center"/>
    </xf>
    <xf numFmtId="3" fontId="38" fillId="10" borderId="21" xfId="0" applyNumberFormat="1" applyFont="1" applyFill="1" applyBorder="1" applyAlignment="1">
      <alignment horizontal="center" vertical="center"/>
    </xf>
    <xf numFmtId="3" fontId="38" fillId="11" borderId="21" xfId="0" applyNumberFormat="1" applyFont="1" applyFill="1" applyBorder="1" applyAlignment="1">
      <alignment horizontal="center" vertical="center"/>
    </xf>
    <xf numFmtId="0" fontId="20" fillId="7" borderId="21" xfId="0" applyFont="1" applyFill="1" applyBorder="1" applyAlignment="1" applyProtection="1">
      <alignment horizontal="center" vertical="center"/>
      <protection locked="0"/>
    </xf>
    <xf numFmtId="0" fontId="20" fillId="2" borderId="11" xfId="0" applyFont="1" applyFill="1" applyBorder="1" applyAlignment="1">
      <alignment horizontal="center" vertical="center"/>
    </xf>
    <xf numFmtId="0" fontId="20" fillId="2" borderId="13" xfId="0" applyFont="1" applyFill="1" applyBorder="1" applyAlignment="1">
      <alignment horizontal="center" vertical="center"/>
    </xf>
    <xf numFmtId="0" fontId="20" fillId="2" borderId="12"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12" xfId="0" applyFont="1" applyFill="1" applyBorder="1" applyAlignment="1">
      <alignment horizontal="center" vertical="center"/>
    </xf>
    <xf numFmtId="0" fontId="20" fillId="7" borderId="1" xfId="0" applyFont="1" applyFill="1" applyBorder="1" applyAlignment="1" applyProtection="1">
      <alignment horizontal="center" vertical="center"/>
      <protection locked="0"/>
    </xf>
    <xf numFmtId="0" fontId="23" fillId="13" borderId="11" xfId="0" applyFont="1" applyFill="1" applyBorder="1" applyAlignment="1">
      <alignment horizontal="center" vertical="center" wrapText="1"/>
    </xf>
    <xf numFmtId="0" fontId="23" fillId="13" borderId="12" xfId="0" applyFont="1" applyFill="1" applyBorder="1" applyAlignment="1">
      <alignment horizontal="center" vertical="center"/>
    </xf>
    <xf numFmtId="0" fontId="23" fillId="13" borderId="11" xfId="0" applyFont="1" applyFill="1" applyBorder="1" applyAlignment="1">
      <alignment horizontal="center" vertical="center"/>
    </xf>
    <xf numFmtId="0" fontId="21" fillId="8" borderId="26" xfId="0" applyFont="1" applyFill="1" applyBorder="1" applyAlignment="1">
      <alignment horizontal="center" vertical="center"/>
    </xf>
    <xf numFmtId="0" fontId="24" fillId="13" borderId="11" xfId="0" applyFont="1" applyFill="1" applyBorder="1" applyAlignment="1">
      <alignment horizontal="center" vertical="center"/>
    </xf>
    <xf numFmtId="0" fontId="24" fillId="13" borderId="12" xfId="0" applyFont="1" applyFill="1" applyBorder="1" applyAlignment="1">
      <alignment horizontal="center" vertical="center"/>
    </xf>
    <xf numFmtId="0" fontId="24" fillId="13" borderId="11" xfId="0" applyFont="1" applyFill="1" applyBorder="1" applyAlignment="1">
      <alignment horizontal="left" vertical="center"/>
    </xf>
    <xf numFmtId="0" fontId="24" fillId="13" borderId="12" xfId="0" applyFont="1" applyFill="1" applyBorder="1" applyAlignment="1">
      <alignment horizontal="left" vertical="center"/>
    </xf>
    <xf numFmtId="0" fontId="24" fillId="13" borderId="11" xfId="0" applyFont="1" applyFill="1" applyBorder="1" applyAlignment="1">
      <alignment horizontal="left" vertical="center" wrapText="1"/>
    </xf>
    <xf numFmtId="0" fontId="24" fillId="13" borderId="12" xfId="0" applyFont="1" applyFill="1" applyBorder="1" applyAlignment="1">
      <alignment horizontal="left" vertical="center" wrapText="1"/>
    </xf>
    <xf numFmtId="0" fontId="36" fillId="3" borderId="0" xfId="0" applyFont="1" applyFill="1" applyAlignment="1">
      <alignment horizontal="left" vertical="center"/>
    </xf>
    <xf numFmtId="0" fontId="23" fillId="13" borderId="5" xfId="0" applyFont="1" applyFill="1" applyBorder="1" applyAlignment="1">
      <alignment horizontal="center" vertical="center" wrapText="1"/>
    </xf>
    <xf numFmtId="0" fontId="23" fillId="13" borderId="6" xfId="0" applyFont="1" applyFill="1" applyBorder="1" applyAlignment="1">
      <alignment horizontal="center" vertical="center"/>
    </xf>
    <xf numFmtId="0" fontId="23" fillId="2" borderId="11"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7"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3" fontId="38" fillId="0" borderId="30" xfId="0" applyNumberFormat="1" applyFont="1" applyBorder="1" applyAlignment="1">
      <alignment horizontal="center" vertical="center"/>
    </xf>
    <xf numFmtId="3" fontId="38" fillId="0" borderId="21" xfId="0" applyNumberFormat="1" applyFont="1" applyBorder="1" applyAlignment="1">
      <alignment horizontal="center" vertical="center"/>
    </xf>
    <xf numFmtId="0" fontId="37" fillId="0" borderId="0" xfId="0" applyFont="1" applyAlignment="1">
      <alignment horizontal="left" vertical="center" wrapText="1"/>
    </xf>
    <xf numFmtId="0" fontId="20" fillId="7" borderId="1" xfId="0" applyFont="1" applyFill="1" applyBorder="1" applyAlignment="1">
      <alignment horizontal="center" vertical="center"/>
    </xf>
    <xf numFmtId="0" fontId="20" fillId="0" borderId="0" xfId="0" applyFont="1" applyAlignment="1">
      <alignment horizontal="left" vertical="top" wrapText="1"/>
    </xf>
    <xf numFmtId="0" fontId="38" fillId="7" borderId="21" xfId="0" applyFont="1" applyFill="1" applyBorder="1" applyAlignment="1">
      <alignment horizontal="center" vertical="center"/>
    </xf>
    <xf numFmtId="0" fontId="38" fillId="7" borderId="28" xfId="0" applyFont="1" applyFill="1" applyBorder="1" applyAlignment="1">
      <alignment horizontal="center" vertical="center"/>
    </xf>
    <xf numFmtId="0" fontId="38" fillId="7" borderId="29" xfId="0" applyFont="1" applyFill="1" applyBorder="1" applyAlignment="1">
      <alignment horizontal="center" vertical="center"/>
    </xf>
    <xf numFmtId="0" fontId="38" fillId="7" borderId="30" xfId="0" applyFont="1" applyFill="1" applyBorder="1" applyAlignment="1">
      <alignment horizontal="center" vertical="center"/>
    </xf>
    <xf numFmtId="0" fontId="20" fillId="7" borderId="21" xfId="0" applyFont="1" applyFill="1" applyBorder="1" applyAlignment="1">
      <alignment horizontal="center" vertical="center"/>
    </xf>
    <xf numFmtId="0" fontId="20" fillId="0" borderId="21" xfId="0" applyFont="1" applyBorder="1" applyAlignment="1">
      <alignment horizontal="center" vertical="center"/>
    </xf>
  </cellXfs>
  <cellStyles count="4">
    <cellStyle name="パーセント" xfId="1" builtinId="5"/>
    <cellStyle name="ハイパーリンク" xfId="3" builtinId="8"/>
    <cellStyle name="桁区切り" xfId="2" builtinId="6"/>
    <cellStyle name="標準" xfId="0" builtinId="0"/>
  </cellStyles>
  <dxfs count="8">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s>
  <tableStyles count="0" defaultTableStyle="TableStyleMedium2" defaultPivotStyle="PivotStyleLight16"/>
  <colors>
    <mruColors>
      <color rgb="FFB5B7DB"/>
      <color rgb="FF485CC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microsoft.com/office/2022/10/relationships/richValueRel" Target="richData/richValueRel.xml"/></Relationships>
</file>

<file path=xl/drawings/drawing1.xml><?xml version="1.0" encoding="utf-8"?>
<xdr:wsDr xmlns:xdr="http://schemas.openxmlformats.org/drawingml/2006/spreadsheetDrawing" xmlns:a="http://schemas.openxmlformats.org/drawingml/2006/main">
  <xdr:twoCellAnchor>
    <xdr:from>
      <xdr:col>6</xdr:col>
      <xdr:colOff>133350</xdr:colOff>
      <xdr:row>4</xdr:row>
      <xdr:rowOff>171450</xdr:rowOff>
    </xdr:from>
    <xdr:to>
      <xdr:col>10</xdr:col>
      <xdr:colOff>40821</xdr:colOff>
      <xdr:row>7</xdr:row>
      <xdr:rowOff>18144</xdr:rowOff>
    </xdr:to>
    <xdr:sp macro="" textlink="">
      <xdr:nvSpPr>
        <xdr:cNvPr id="6" name="四角形: 角を丸くする 2">
          <a:extLst>
            <a:ext uri="{FF2B5EF4-FFF2-40B4-BE49-F238E27FC236}">
              <a16:creationId xmlns:a16="http://schemas.microsoft.com/office/drawing/2014/main" id="{88F590EF-5FD2-411F-A291-4034624CD284}"/>
            </a:ext>
          </a:extLst>
        </xdr:cNvPr>
        <xdr:cNvSpPr/>
      </xdr:nvSpPr>
      <xdr:spPr>
        <a:xfrm>
          <a:off x="8760279" y="1858736"/>
          <a:ext cx="6239328" cy="1561194"/>
        </a:xfrm>
        <a:prstGeom prst="roundRect">
          <a:avLst/>
        </a:prstGeom>
        <a:solidFill>
          <a:srgbClr val="FFFF00"/>
        </a:solidFill>
        <a:ln w="38100">
          <a:solidFill>
            <a:srgbClr val="485CC7"/>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b="1">
              <a:solidFill>
                <a:srgbClr val="FF0000"/>
              </a:solidFill>
              <a:latin typeface="ASICS Font 3.0" panose="00000500000000000000" pitchFamily="50" charset="0"/>
              <a:ea typeface="Meiryo UI" panose="020B0604030504040204" pitchFamily="50" charset="-128"/>
            </a:rPr>
            <a:t>・</a:t>
          </a:r>
          <a:r>
            <a:rPr kumimoji="1" lang="en-US" altLang="ja-JP" sz="1400" b="1">
              <a:solidFill>
                <a:srgbClr val="FF0000"/>
              </a:solidFill>
              <a:latin typeface="ASICS Font 3.0" panose="00000500000000000000" pitchFamily="50" charset="0"/>
              <a:ea typeface="Meiryo UI" panose="020B0604030504040204" pitchFamily="50" charset="-128"/>
            </a:rPr>
            <a:t>The Actual Expenditure for each expense is automatically reflected from Attachment 1-1.</a:t>
          </a:r>
        </a:p>
        <a:p>
          <a:pPr algn="l"/>
          <a:r>
            <a:rPr kumimoji="1" lang="ja-JP" altLang="en-US" sz="1400" b="1">
              <a:solidFill>
                <a:srgbClr val="FF0000"/>
              </a:solidFill>
              <a:latin typeface="ASICS Font 3.0" panose="00000500000000000000" pitchFamily="50" charset="0"/>
              <a:ea typeface="Meiryo UI" panose="020B0604030504040204" pitchFamily="50" charset="-128"/>
            </a:rPr>
            <a:t>・</a:t>
          </a:r>
          <a:r>
            <a:rPr kumimoji="1" lang="en-US" altLang="ja-JP" sz="1400" b="1">
              <a:solidFill>
                <a:srgbClr val="FF0000"/>
              </a:solidFill>
              <a:latin typeface="ASICS Font 3.0" panose="00000500000000000000" pitchFamily="50" charset="0"/>
              <a:ea typeface="Meiryo UI" panose="020B0604030504040204" pitchFamily="50" charset="-128"/>
            </a:rPr>
            <a:t>The Application Grant Amount for each item is referenced from the previously submitted Budget plan.</a:t>
          </a:r>
        </a:p>
        <a:p>
          <a:pPr algn="l"/>
          <a:r>
            <a:rPr kumimoji="1" lang="en-US" altLang="ja-JP" sz="1400" b="1">
              <a:solidFill>
                <a:srgbClr val="FF0000"/>
              </a:solidFill>
              <a:latin typeface="ASICS Font 3.0" panose="00000500000000000000" pitchFamily="50" charset="0"/>
              <a:ea typeface="Meiryo UI" panose="020B0604030504040204" pitchFamily="50" charset="-128"/>
            </a:rPr>
            <a:t>*</a:t>
          </a:r>
          <a:r>
            <a:rPr kumimoji="1" lang="en-US" altLang="ja-JP" sz="1400" b="1" u="sng">
              <a:solidFill>
                <a:srgbClr val="FF0000"/>
              </a:solidFill>
              <a:latin typeface="ASICS Font 3.0" panose="00000500000000000000" pitchFamily="50" charset="0"/>
              <a:ea typeface="Meiryo UI" panose="020B0604030504040204" pitchFamily="50" charset="-128"/>
            </a:rPr>
            <a:t>NO NEED to</a:t>
          </a:r>
          <a:r>
            <a:rPr kumimoji="1" lang="en-US" altLang="ja-JP" sz="1400" b="1" u="sng" baseline="0">
              <a:solidFill>
                <a:srgbClr val="FF0000"/>
              </a:solidFill>
              <a:latin typeface="ASICS Font 3.0" panose="00000500000000000000" pitchFamily="50" charset="0"/>
              <a:ea typeface="Meiryo UI" panose="020B0604030504040204" pitchFamily="50" charset="-128"/>
            </a:rPr>
            <a:t> edit</a:t>
          </a:r>
          <a:endParaRPr kumimoji="1" lang="en-US" altLang="ja-JP" sz="1400" b="1" u="sng">
            <a:solidFill>
              <a:srgbClr val="FF0000"/>
            </a:solidFill>
            <a:latin typeface="ASICS Font 3.0" panose="00000500000000000000" pitchFamily="50" charset="0"/>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sicsad.sharepoint.com/Users/JPC89/Desktop/&#12304;&#27096;&#24335;4&#12305;&#20196;&#21644;3&#24180;&#24230;&#35036;&#21161;&#20107;&#26989;&#23436;&#20102;&#22577;&#21578;&#26360;_&#31478;&#25216;&#21147;ver.01.2_&#12497;&#12521;&#20197;&#228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sicsad.sharepoint.com/FILESERVER2019/data/Users/JPC89/Desktop/&#12304;&#27096;&#24335;4&#12305;&#21161;&#25104;&#20107;&#26989;&#23436;&#20102;&#22577;&#21578;&#31934;&#31639;&#38989;&#35519;&#26360;&#31561;_&#21454;&#20837;&#12354;&#124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競技団体一覧"/>
      <sheetName val="【様式4・表紙】参加者名簿"/>
      <sheetName val="別紙1_出欠表"/>
      <sheetName val="出欠表 (記入例)"/>
      <sheetName val="別紙2_支出額内訳計算書（旅費・謝金）"/>
      <sheetName val="★別紙3_収支簿"/>
      <sheetName val="収支簿(記入例)"/>
      <sheetName val="【削除入力禁止】収支簿データ"/>
      <sheetName val="別紙4-1_収支計算書（本事業用）"/>
      <sheetName val="別紙4-2_収支計算書（感染症対策事業用）"/>
      <sheetName val="別紙5_領収書貼付台紙"/>
      <sheetName val="【補助資料】リモート事業参加者画像"/>
      <sheetName val="【別紙6-1】実施報告書(合宿) "/>
      <sheetName val="【別紙6-2】実施報告書(国際大会)"/>
      <sheetName val="【別紙6-3】実施報告書(コーチ) "/>
      <sheetName val="【別紙6-4】実施報告書(会議・視察)"/>
      <sheetName val="【別紙6-5】実施報告書(新しい生活様式)"/>
      <sheetName val="【別紙7】医・科学・情報サポート報告書"/>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901D5-AB52-41FE-83A1-565F34436D4C}">
  <sheetPr>
    <tabColor rgb="FFFFC000"/>
  </sheetPr>
  <dimension ref="B2:P49"/>
  <sheetViews>
    <sheetView tabSelected="1" zoomScale="85" zoomScaleNormal="85" workbookViewId="0">
      <selection activeCell="Q10" sqref="Q10"/>
    </sheetView>
  </sheetViews>
  <sheetFormatPr defaultRowHeight="18" x14ac:dyDescent="0.55000000000000004"/>
  <cols>
    <col min="1" max="1" width="2.08203125" customWidth="1"/>
    <col min="2" max="2" width="13.08203125" customWidth="1"/>
    <col min="3" max="3" width="20.33203125" customWidth="1"/>
    <col min="4" max="4" width="4.83203125" customWidth="1"/>
    <col min="5" max="5" width="36.75" customWidth="1"/>
    <col min="6" max="6" width="48.5" customWidth="1"/>
  </cols>
  <sheetData>
    <row r="2" spans="2:16" ht="50.15" customHeight="1" x14ac:dyDescent="0.55000000000000004">
      <c r="B2" s="9" t="e" vm="1">
        <v>#VALUE!</v>
      </c>
      <c r="C2" s="16" t="s">
        <v>0</v>
      </c>
      <c r="D2" s="16"/>
      <c r="E2" s="16"/>
      <c r="F2" s="16"/>
      <c r="G2" s="17"/>
      <c r="H2" s="17"/>
      <c r="I2" s="17"/>
      <c r="J2" s="17"/>
      <c r="K2" s="17"/>
      <c r="L2" s="17"/>
      <c r="M2" s="17"/>
      <c r="N2" s="12"/>
      <c r="O2" s="12"/>
      <c r="P2" s="12"/>
    </row>
    <row r="3" spans="2:16" x14ac:dyDescent="0.55000000000000004">
      <c r="C3" s="18"/>
      <c r="D3" s="18"/>
      <c r="E3" s="18"/>
      <c r="F3" s="18"/>
      <c r="G3" s="18"/>
      <c r="H3" s="18"/>
      <c r="I3" s="18"/>
      <c r="J3" s="18"/>
      <c r="K3" s="18"/>
      <c r="L3" s="18"/>
      <c r="M3" s="18"/>
    </row>
    <row r="4" spans="2:16" x14ac:dyDescent="0.55000000000000004">
      <c r="C4" s="24" t="s">
        <v>1</v>
      </c>
      <c r="D4" s="18"/>
      <c r="E4" s="18"/>
      <c r="F4" s="18"/>
      <c r="G4" s="18"/>
      <c r="H4" s="18"/>
      <c r="I4" s="18"/>
      <c r="J4" s="18"/>
      <c r="K4" s="18"/>
      <c r="L4" s="18"/>
      <c r="M4" s="18"/>
    </row>
    <row r="5" spans="2:16" x14ac:dyDescent="0.55000000000000004">
      <c r="C5" s="24" t="s">
        <v>2</v>
      </c>
      <c r="D5" s="18"/>
      <c r="E5" s="18"/>
      <c r="F5" s="18"/>
      <c r="G5" s="18"/>
      <c r="H5" s="18"/>
      <c r="I5" s="18"/>
      <c r="J5" s="18"/>
      <c r="K5" s="18"/>
      <c r="L5" s="18"/>
      <c r="M5" s="18"/>
    </row>
    <row r="6" spans="2:16" ht="30" customHeight="1" x14ac:dyDescent="0.55000000000000004">
      <c r="C6" s="231"/>
      <c r="D6" s="232"/>
      <c r="E6" s="49" t="s">
        <v>3</v>
      </c>
      <c r="F6" s="49" t="s">
        <v>4</v>
      </c>
      <c r="G6" s="18"/>
      <c r="H6" s="18"/>
      <c r="I6" s="18"/>
      <c r="J6" s="18"/>
      <c r="K6" s="18"/>
      <c r="L6" s="18"/>
      <c r="M6" s="18"/>
    </row>
    <row r="7" spans="2:16" x14ac:dyDescent="0.55000000000000004">
      <c r="C7" s="230" t="s">
        <v>5</v>
      </c>
      <c r="D7" s="25" t="s">
        <v>6</v>
      </c>
      <c r="E7" s="26" t="s">
        <v>7</v>
      </c>
      <c r="F7" s="27" t="s">
        <v>7</v>
      </c>
      <c r="G7" s="18"/>
      <c r="H7" s="18"/>
      <c r="I7" s="18"/>
      <c r="J7" s="18"/>
      <c r="K7" s="18"/>
      <c r="L7" s="18"/>
      <c r="M7" s="18"/>
    </row>
    <row r="8" spans="2:16" x14ac:dyDescent="0.55000000000000004">
      <c r="C8" s="230"/>
      <c r="D8" s="25">
        <v>2</v>
      </c>
      <c r="E8" s="26" t="s">
        <v>8</v>
      </c>
      <c r="F8" s="27" t="s">
        <v>8</v>
      </c>
      <c r="G8" s="18"/>
      <c r="H8" s="18"/>
      <c r="I8" s="18"/>
      <c r="J8" s="18"/>
      <c r="K8" s="18"/>
      <c r="L8" s="18"/>
      <c r="M8" s="18"/>
    </row>
    <row r="9" spans="2:16" x14ac:dyDescent="0.55000000000000004">
      <c r="C9" s="229" t="s">
        <v>9</v>
      </c>
      <c r="D9" s="25" t="s">
        <v>10</v>
      </c>
      <c r="E9" s="25" t="s">
        <v>11</v>
      </c>
      <c r="F9" s="28" t="s">
        <v>11</v>
      </c>
      <c r="G9" s="18"/>
      <c r="H9" s="18"/>
      <c r="I9" s="18"/>
      <c r="J9" s="18"/>
      <c r="K9" s="18"/>
      <c r="L9" s="18"/>
      <c r="M9" s="18"/>
    </row>
    <row r="10" spans="2:16" x14ac:dyDescent="0.55000000000000004">
      <c r="C10" s="229"/>
      <c r="D10" s="25"/>
      <c r="E10" s="25" t="s">
        <v>12</v>
      </c>
      <c r="F10" s="73" t="s">
        <v>12</v>
      </c>
      <c r="G10" s="18"/>
      <c r="H10" s="18"/>
      <c r="I10" s="18"/>
      <c r="J10" s="18"/>
      <c r="K10" s="18"/>
      <c r="L10" s="18"/>
      <c r="M10" s="18"/>
    </row>
    <row r="11" spans="2:16" ht="19" x14ac:dyDescent="0.55000000000000004">
      <c r="C11" s="229"/>
      <c r="D11" s="25"/>
      <c r="E11" s="25" t="s">
        <v>172</v>
      </c>
      <c r="F11" s="28" t="s">
        <v>173</v>
      </c>
      <c r="G11" s="18"/>
      <c r="H11" s="18"/>
      <c r="I11" s="18"/>
      <c r="J11" s="18"/>
      <c r="K11" s="18"/>
      <c r="L11" s="18"/>
      <c r="M11" s="18"/>
    </row>
    <row r="12" spans="2:16" ht="19" x14ac:dyDescent="0.55000000000000004">
      <c r="C12" s="229"/>
      <c r="D12" s="25"/>
      <c r="E12" s="25" t="s">
        <v>174</v>
      </c>
      <c r="F12" s="28" t="s">
        <v>175</v>
      </c>
      <c r="G12" s="18"/>
      <c r="H12" s="18"/>
      <c r="I12" s="18"/>
      <c r="J12" s="18"/>
      <c r="K12" s="18"/>
      <c r="L12" s="18"/>
      <c r="M12" s="18"/>
    </row>
    <row r="13" spans="2:16" x14ac:dyDescent="0.55000000000000004">
      <c r="C13" s="20"/>
      <c r="D13" s="21"/>
      <c r="E13" s="21"/>
      <c r="F13" s="22"/>
      <c r="G13" s="18"/>
      <c r="H13" s="18"/>
      <c r="I13" s="18"/>
      <c r="J13" s="18"/>
      <c r="K13" s="18"/>
      <c r="L13" s="18"/>
      <c r="M13" s="18"/>
    </row>
    <row r="14" spans="2:16" x14ac:dyDescent="0.55000000000000004">
      <c r="C14" s="74" t="s">
        <v>13</v>
      </c>
      <c r="D14" s="21"/>
      <c r="E14" s="21"/>
      <c r="F14" s="22"/>
      <c r="G14" s="18"/>
      <c r="H14" s="18"/>
      <c r="I14" s="18"/>
      <c r="J14" s="18"/>
      <c r="K14" s="18"/>
      <c r="L14" s="18"/>
      <c r="M14" s="18"/>
    </row>
    <row r="15" spans="2:16" x14ac:dyDescent="0.55000000000000004">
      <c r="C15" s="75" t="s">
        <v>14</v>
      </c>
      <c r="D15" s="21"/>
      <c r="E15" s="21"/>
      <c r="F15" s="22"/>
      <c r="G15" s="18"/>
      <c r="H15" s="18"/>
      <c r="I15" s="18"/>
      <c r="J15" s="18"/>
      <c r="K15" s="18"/>
      <c r="L15" s="18"/>
      <c r="M15" s="18"/>
    </row>
    <row r="16" spans="2:16" x14ac:dyDescent="0.55000000000000004">
      <c r="C16" s="75" t="s">
        <v>207</v>
      </c>
      <c r="D16" s="21"/>
      <c r="E16" s="21"/>
      <c r="F16" s="22"/>
      <c r="G16" s="18"/>
      <c r="H16" s="18"/>
      <c r="I16" s="18"/>
      <c r="J16" s="18"/>
      <c r="K16" s="18"/>
      <c r="L16" s="18"/>
      <c r="M16" s="18"/>
    </row>
    <row r="17" spans="3:13" x14ac:dyDescent="0.55000000000000004">
      <c r="C17" s="56"/>
      <c r="D17" s="56"/>
      <c r="E17" s="56"/>
      <c r="F17" s="56"/>
      <c r="G17" s="18"/>
      <c r="H17" s="18"/>
      <c r="I17" s="18"/>
      <c r="J17" s="18"/>
      <c r="K17" s="18"/>
      <c r="L17" s="18"/>
      <c r="M17" s="18"/>
    </row>
    <row r="18" spans="3:13" x14ac:dyDescent="0.55000000000000004">
      <c r="C18" s="24" t="s">
        <v>15</v>
      </c>
      <c r="D18" s="56"/>
      <c r="E18" s="56"/>
      <c r="F18" s="56"/>
      <c r="G18" s="18"/>
      <c r="H18" s="18"/>
      <c r="I18" s="18"/>
      <c r="J18" s="18"/>
      <c r="K18" s="18"/>
      <c r="L18" s="18"/>
      <c r="M18" s="18"/>
    </row>
    <row r="19" spans="3:13" ht="19" x14ac:dyDescent="0.55000000000000004">
      <c r="C19" s="56" t="s">
        <v>183</v>
      </c>
      <c r="D19" s="56"/>
      <c r="E19" s="56"/>
      <c r="F19" s="56"/>
      <c r="G19" s="18"/>
      <c r="H19" s="18"/>
      <c r="I19" s="18"/>
      <c r="J19" s="18"/>
      <c r="K19" s="18"/>
      <c r="L19" s="18"/>
      <c r="M19" s="18"/>
    </row>
    <row r="20" spans="3:13" ht="19" x14ac:dyDescent="0.55000000000000004">
      <c r="C20" s="56" t="s">
        <v>184</v>
      </c>
      <c r="D20" s="56"/>
      <c r="E20" s="56"/>
      <c r="F20" s="56"/>
      <c r="G20" s="18"/>
      <c r="H20" s="18"/>
      <c r="I20" s="18"/>
      <c r="J20" s="18"/>
      <c r="K20" s="18"/>
      <c r="L20" s="18"/>
      <c r="M20" s="18"/>
    </row>
    <row r="21" spans="3:13" ht="19" x14ac:dyDescent="0.55000000000000004">
      <c r="C21" s="56" t="s">
        <v>185</v>
      </c>
      <c r="D21" s="56"/>
      <c r="E21" s="56"/>
      <c r="F21" s="56"/>
      <c r="G21" s="18"/>
      <c r="H21" s="18"/>
      <c r="I21" s="18"/>
      <c r="J21" s="18"/>
      <c r="K21" s="18"/>
      <c r="L21" s="18"/>
      <c r="M21" s="18"/>
    </row>
    <row r="22" spans="3:13" ht="19" x14ac:dyDescent="0.55000000000000004">
      <c r="C22" s="56" t="s">
        <v>186</v>
      </c>
      <c r="D22" s="56"/>
      <c r="E22" s="56"/>
      <c r="F22" s="56"/>
      <c r="G22" s="18"/>
      <c r="H22" s="18"/>
      <c r="I22" s="18"/>
      <c r="J22" s="18"/>
      <c r="K22" s="18"/>
      <c r="L22" s="18"/>
      <c r="M22" s="18"/>
    </row>
    <row r="23" spans="3:13" ht="19" x14ac:dyDescent="0.55000000000000004">
      <c r="C23" s="56" t="s">
        <v>187</v>
      </c>
      <c r="D23" s="56"/>
      <c r="E23" s="56"/>
      <c r="F23" s="56"/>
      <c r="G23" s="18"/>
      <c r="H23" s="18"/>
      <c r="I23" s="18"/>
      <c r="J23" s="18"/>
      <c r="K23" s="18"/>
      <c r="L23" s="18"/>
      <c r="M23" s="18"/>
    </row>
    <row r="24" spans="3:13" ht="19" x14ac:dyDescent="0.55000000000000004">
      <c r="C24" s="56" t="s">
        <v>188</v>
      </c>
      <c r="D24" s="56"/>
      <c r="E24" s="56"/>
      <c r="F24" s="56"/>
      <c r="G24" s="18"/>
      <c r="H24" s="18"/>
      <c r="I24" s="18"/>
      <c r="J24" s="18"/>
      <c r="K24" s="18"/>
      <c r="L24" s="18"/>
      <c r="M24" s="18"/>
    </row>
    <row r="25" spans="3:13" x14ac:dyDescent="0.55000000000000004">
      <c r="C25" s="18"/>
      <c r="D25" s="18"/>
      <c r="E25" s="18"/>
      <c r="F25" s="18"/>
      <c r="G25" s="18"/>
      <c r="H25" s="18"/>
      <c r="I25" s="18"/>
      <c r="J25" s="18"/>
      <c r="K25" s="18"/>
      <c r="L25" s="18"/>
      <c r="M25" s="18"/>
    </row>
    <row r="26" spans="3:13" x14ac:dyDescent="0.55000000000000004">
      <c r="C26" s="24" t="s">
        <v>16</v>
      </c>
      <c r="D26" s="24"/>
      <c r="E26" s="56"/>
      <c r="F26" s="56"/>
      <c r="G26" s="18"/>
      <c r="H26" s="18"/>
      <c r="I26" s="18"/>
      <c r="J26" s="18"/>
      <c r="K26" s="18"/>
      <c r="L26" s="18"/>
      <c r="M26" s="18"/>
    </row>
    <row r="27" spans="3:13" ht="30" customHeight="1" x14ac:dyDescent="0.55000000000000004">
      <c r="C27" s="76"/>
      <c r="D27" s="76"/>
      <c r="E27" s="77" t="s">
        <v>189</v>
      </c>
      <c r="F27" s="77" t="s">
        <v>190</v>
      </c>
      <c r="G27" s="18"/>
      <c r="H27" s="18"/>
      <c r="I27" s="18"/>
      <c r="J27" s="18"/>
      <c r="K27" s="18"/>
      <c r="L27" s="18"/>
      <c r="M27" s="18"/>
    </row>
    <row r="28" spans="3:13" x14ac:dyDescent="0.55000000000000004">
      <c r="C28" s="226" t="s">
        <v>17</v>
      </c>
      <c r="D28" s="78">
        <v>1</v>
      </c>
      <c r="E28" s="78" t="s">
        <v>18</v>
      </c>
      <c r="F28" s="78" t="s">
        <v>19</v>
      </c>
      <c r="G28" s="18"/>
      <c r="H28" s="18"/>
      <c r="I28" s="18"/>
      <c r="J28" s="18"/>
      <c r="K28" s="18"/>
      <c r="L28" s="18"/>
      <c r="M28" s="18"/>
    </row>
    <row r="29" spans="3:13" x14ac:dyDescent="0.55000000000000004">
      <c r="C29" s="226"/>
      <c r="D29" s="78">
        <v>2</v>
      </c>
      <c r="E29" s="78" t="s">
        <v>20</v>
      </c>
      <c r="F29" s="78" t="s">
        <v>21</v>
      </c>
      <c r="G29" s="18"/>
      <c r="H29" s="18"/>
      <c r="I29" s="18"/>
      <c r="J29" s="18"/>
      <c r="K29" s="18"/>
      <c r="L29" s="18"/>
      <c r="M29" s="18"/>
    </row>
    <row r="30" spans="3:13" x14ac:dyDescent="0.55000000000000004">
      <c r="C30" s="226"/>
      <c r="D30" s="78">
        <v>3</v>
      </c>
      <c r="E30" s="78" t="s">
        <v>22</v>
      </c>
      <c r="F30" s="78" t="s">
        <v>23</v>
      </c>
      <c r="G30" s="18"/>
      <c r="H30" s="18"/>
      <c r="I30" s="18"/>
      <c r="J30" s="18"/>
      <c r="K30" s="18"/>
      <c r="L30" s="18"/>
      <c r="M30" s="18"/>
    </row>
    <row r="31" spans="3:13" x14ac:dyDescent="0.55000000000000004">
      <c r="C31" s="226"/>
      <c r="D31" s="78">
        <v>4</v>
      </c>
      <c r="E31" s="78" t="s">
        <v>24</v>
      </c>
      <c r="F31" s="78" t="s">
        <v>25</v>
      </c>
      <c r="G31" s="18"/>
      <c r="H31" s="18"/>
      <c r="I31" s="18"/>
      <c r="J31" s="18"/>
      <c r="K31" s="18"/>
      <c r="L31" s="18"/>
      <c r="M31" s="18"/>
    </row>
    <row r="32" spans="3:13" x14ac:dyDescent="0.55000000000000004">
      <c r="C32" s="226"/>
      <c r="D32" s="78">
        <v>5</v>
      </c>
      <c r="E32" s="78" t="s">
        <v>26</v>
      </c>
      <c r="F32" s="78" t="s">
        <v>27</v>
      </c>
      <c r="G32" s="18"/>
      <c r="H32" s="18"/>
      <c r="I32" s="18"/>
      <c r="J32" s="18"/>
      <c r="K32" s="18"/>
      <c r="L32" s="18"/>
      <c r="M32" s="18"/>
    </row>
    <row r="33" spans="3:13" x14ac:dyDescent="0.55000000000000004">
      <c r="C33" s="226"/>
      <c r="D33" s="78">
        <v>6</v>
      </c>
      <c r="E33" s="78" t="s">
        <v>28</v>
      </c>
      <c r="F33" s="78" t="s">
        <v>29</v>
      </c>
      <c r="G33" s="18"/>
      <c r="H33" s="18"/>
      <c r="I33" s="18"/>
      <c r="J33" s="18"/>
      <c r="K33" s="18"/>
      <c r="L33" s="18"/>
      <c r="M33" s="18"/>
    </row>
    <row r="34" spans="3:13" x14ac:dyDescent="0.55000000000000004">
      <c r="C34" s="226"/>
      <c r="D34" s="78">
        <v>7</v>
      </c>
      <c r="E34" s="78" t="s">
        <v>30</v>
      </c>
      <c r="F34" s="78" t="s">
        <v>31</v>
      </c>
      <c r="G34" s="18"/>
      <c r="H34" s="18"/>
      <c r="I34" s="18"/>
      <c r="J34" s="18"/>
      <c r="K34" s="18"/>
      <c r="L34" s="18"/>
      <c r="M34" s="18"/>
    </row>
    <row r="35" spans="3:13" x14ac:dyDescent="0.55000000000000004">
      <c r="C35" s="226"/>
      <c r="D35" s="78">
        <v>8</v>
      </c>
      <c r="E35" s="78" t="s">
        <v>32</v>
      </c>
      <c r="F35" s="78" t="s">
        <v>33</v>
      </c>
      <c r="G35" s="18"/>
      <c r="H35" s="18"/>
      <c r="I35" s="18"/>
      <c r="J35" s="18"/>
      <c r="K35" s="18"/>
      <c r="L35" s="18"/>
      <c r="M35" s="18"/>
    </row>
    <row r="36" spans="3:13" ht="31" x14ac:dyDescent="0.55000000000000004">
      <c r="C36" s="226"/>
      <c r="D36" s="78">
        <v>9</v>
      </c>
      <c r="E36" s="78" t="s">
        <v>34</v>
      </c>
      <c r="F36" s="78" t="s">
        <v>35</v>
      </c>
      <c r="G36" s="18"/>
      <c r="H36" s="18"/>
      <c r="I36" s="18"/>
      <c r="J36" s="18"/>
      <c r="K36" s="18"/>
      <c r="L36" s="18"/>
      <c r="M36" s="18"/>
    </row>
    <row r="37" spans="3:13" x14ac:dyDescent="0.55000000000000004">
      <c r="C37" s="226"/>
      <c r="D37" s="78">
        <v>10</v>
      </c>
      <c r="E37" s="78" t="s">
        <v>36</v>
      </c>
      <c r="F37" s="78" t="s">
        <v>37</v>
      </c>
      <c r="G37" s="18"/>
      <c r="H37" s="18"/>
      <c r="I37" s="18"/>
      <c r="J37" s="18"/>
      <c r="K37" s="18"/>
      <c r="L37" s="18"/>
      <c r="M37" s="18"/>
    </row>
    <row r="38" spans="3:13" x14ac:dyDescent="0.55000000000000004">
      <c r="C38" s="226"/>
      <c r="D38" s="78">
        <v>11</v>
      </c>
      <c r="E38" s="78" t="s">
        <v>38</v>
      </c>
      <c r="F38" s="78" t="s">
        <v>39</v>
      </c>
      <c r="G38" s="18"/>
      <c r="H38" s="18"/>
      <c r="I38" s="18"/>
      <c r="J38" s="18"/>
      <c r="K38" s="18"/>
      <c r="L38" s="18"/>
      <c r="M38" s="18"/>
    </row>
    <row r="39" spans="3:13" x14ac:dyDescent="0.55000000000000004">
      <c r="C39" s="226"/>
      <c r="D39" s="78">
        <v>12</v>
      </c>
      <c r="E39" s="78" t="s">
        <v>40</v>
      </c>
      <c r="F39" s="78"/>
      <c r="G39" s="18"/>
      <c r="H39" s="18"/>
      <c r="I39" s="18"/>
      <c r="J39" s="18"/>
      <c r="K39" s="18"/>
      <c r="L39" s="18"/>
      <c r="M39" s="18"/>
    </row>
    <row r="40" spans="3:13" ht="19" x14ac:dyDescent="0.55000000000000004">
      <c r="C40" s="227" t="s">
        <v>41</v>
      </c>
      <c r="D40" s="79">
        <v>1</v>
      </c>
      <c r="E40" s="79" t="s">
        <v>18</v>
      </c>
      <c r="F40" s="79" t="s">
        <v>191</v>
      </c>
      <c r="G40" s="18"/>
      <c r="H40" s="18"/>
      <c r="I40" s="18"/>
      <c r="J40" s="18"/>
      <c r="K40" s="18"/>
      <c r="L40" s="18"/>
      <c r="M40" s="18"/>
    </row>
    <row r="41" spans="3:13" x14ac:dyDescent="0.55000000000000004">
      <c r="C41" s="227"/>
      <c r="D41" s="78">
        <v>2</v>
      </c>
      <c r="E41" s="78" t="s">
        <v>42</v>
      </c>
      <c r="F41" s="78" t="s">
        <v>43</v>
      </c>
      <c r="G41" s="18"/>
      <c r="H41" s="18"/>
      <c r="I41" s="18"/>
      <c r="J41" s="18"/>
      <c r="K41" s="18"/>
      <c r="L41" s="18"/>
      <c r="M41" s="18"/>
    </row>
    <row r="42" spans="3:13" x14ac:dyDescent="0.55000000000000004">
      <c r="C42" s="227"/>
      <c r="D42" s="78">
        <v>3</v>
      </c>
      <c r="E42" s="78" t="s">
        <v>44</v>
      </c>
      <c r="F42" s="78" t="s">
        <v>45</v>
      </c>
      <c r="G42" s="18"/>
      <c r="H42" s="18"/>
      <c r="I42" s="18"/>
      <c r="J42" s="18"/>
      <c r="K42" s="18"/>
      <c r="L42" s="18"/>
      <c r="M42" s="18"/>
    </row>
    <row r="43" spans="3:13" x14ac:dyDescent="0.55000000000000004">
      <c r="C43" s="227"/>
      <c r="D43" s="78">
        <v>4</v>
      </c>
      <c r="E43" s="78" t="s">
        <v>46</v>
      </c>
      <c r="F43" s="78" t="s">
        <v>47</v>
      </c>
      <c r="G43" s="18"/>
      <c r="H43" s="18"/>
      <c r="I43" s="18"/>
      <c r="J43" s="18"/>
      <c r="K43" s="18"/>
      <c r="L43" s="18"/>
      <c r="M43" s="18"/>
    </row>
    <row r="44" spans="3:13" x14ac:dyDescent="0.55000000000000004">
      <c r="C44" s="228"/>
      <c r="D44" s="78">
        <v>5</v>
      </c>
      <c r="E44" s="61" t="s">
        <v>40</v>
      </c>
      <c r="F44" s="80"/>
      <c r="G44" s="18"/>
      <c r="H44" s="18"/>
      <c r="I44" s="18"/>
      <c r="J44" s="18"/>
      <c r="K44" s="18"/>
      <c r="L44" s="18"/>
      <c r="M44" s="18"/>
    </row>
    <row r="45" spans="3:13" x14ac:dyDescent="0.55000000000000004">
      <c r="C45" s="18"/>
      <c r="D45" s="18"/>
      <c r="E45" s="18"/>
      <c r="F45" s="18"/>
      <c r="G45" s="18"/>
      <c r="H45" s="18"/>
      <c r="I45" s="18"/>
      <c r="J45" s="18"/>
      <c r="K45" s="18"/>
      <c r="L45" s="18"/>
      <c r="M45" s="18"/>
    </row>
    <row r="46" spans="3:13" x14ac:dyDescent="0.55000000000000004">
      <c r="C46" s="18"/>
      <c r="D46" s="18"/>
      <c r="E46" s="18"/>
      <c r="F46" s="18"/>
      <c r="G46" s="18"/>
      <c r="H46" s="18"/>
      <c r="I46" s="18"/>
      <c r="J46" s="18"/>
      <c r="K46" s="18"/>
      <c r="L46" s="18"/>
      <c r="M46" s="18"/>
    </row>
    <row r="47" spans="3:13" x14ac:dyDescent="0.55000000000000004">
      <c r="C47" s="18"/>
      <c r="D47" s="18"/>
      <c r="E47" s="18"/>
      <c r="F47" s="18"/>
      <c r="G47" s="18"/>
      <c r="H47" s="18"/>
      <c r="I47" s="18"/>
      <c r="J47" s="18"/>
      <c r="K47" s="18"/>
      <c r="L47" s="18"/>
      <c r="M47" s="18"/>
    </row>
    <row r="48" spans="3:13" x14ac:dyDescent="0.55000000000000004">
      <c r="C48" s="18"/>
      <c r="D48" s="18"/>
      <c r="E48" s="18"/>
      <c r="F48" s="18"/>
      <c r="G48" s="18"/>
      <c r="H48" s="18"/>
      <c r="I48" s="18"/>
      <c r="J48" s="18"/>
      <c r="K48" s="18"/>
      <c r="L48" s="18"/>
      <c r="M48" s="18"/>
    </row>
    <row r="49" spans="3:13" x14ac:dyDescent="0.55000000000000004">
      <c r="C49" s="18"/>
      <c r="D49" s="18"/>
      <c r="E49" s="18"/>
      <c r="F49" s="18"/>
      <c r="G49" s="18"/>
      <c r="H49" s="18"/>
      <c r="I49" s="18"/>
      <c r="J49" s="18"/>
      <c r="K49" s="18"/>
      <c r="L49" s="18"/>
      <c r="M49" s="18"/>
    </row>
  </sheetData>
  <sheetProtection sheet="1" objects="1" scenarios="1"/>
  <mergeCells count="5">
    <mergeCell ref="C28:C39"/>
    <mergeCell ref="C40:C44"/>
    <mergeCell ref="C9:C12"/>
    <mergeCell ref="C7:C8"/>
    <mergeCell ref="C6:D6"/>
  </mergeCells>
  <phoneticPr fontId="1"/>
  <hyperlinks>
    <hyperlink ref="F7" location="'1-1.Budget Plan'!A1" display="予算計画書" xr:uid="{24EA6BB2-49A5-427B-A4D9-ED0344ABE8D2}"/>
    <hyperlink ref="F8" location="'2.Financial Overview'!A1" display="収支概要" xr:uid="{0C09790F-937F-4395-806F-8BE7D68EA0BA}"/>
    <hyperlink ref="F9" location="'1-2.Overview'!A1" display="予算計画書_総括" xr:uid="{DFE87060-4C7E-487C-BB42-0E8F6BA919C8}"/>
    <hyperlink ref="F11" location="'【Example】Budget Plan'!A1" display="【例】予算計画書" xr:uid="{70D87DB7-8FD3-43B5-97CE-F68F9AFD75A3}"/>
    <hyperlink ref="F12" location="'【Example】Financial Overview '!A1" display="【例】収支概要" xr:uid="{02E918C1-F194-4B7C-B415-01A955021AD1}"/>
    <hyperlink ref="F10" location="'Estimated Maximum Grant Amounts'!A1" display="Estimated Maximum Grant Amounts" xr:uid="{6831DAC0-0477-4473-9F3E-D1DC8AEB2605}"/>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1E8CD-2A36-4F84-AD37-567DCA3E1169}">
  <sheetPr>
    <tabColor rgb="FFC00000"/>
    <pageSetUpPr fitToPage="1"/>
  </sheetPr>
  <dimension ref="A2:BF84"/>
  <sheetViews>
    <sheetView zoomScale="70" zoomScaleNormal="70" workbookViewId="0"/>
  </sheetViews>
  <sheetFormatPr defaultColWidth="8.58203125" defaultRowHeight="15.75" customHeight="1" outlineLevelRow="1" x14ac:dyDescent="0.55000000000000004"/>
  <cols>
    <col min="1" max="1" width="16" style="2" customWidth="1"/>
    <col min="2" max="3" width="25.25" style="2" customWidth="1"/>
    <col min="4" max="4" width="5.58203125" style="2" customWidth="1"/>
    <col min="5" max="5" width="9.08203125" style="2" customWidth="1"/>
    <col min="6" max="6" width="4.75" style="2" customWidth="1"/>
    <col min="7" max="7" width="5.58203125" style="2" customWidth="1"/>
    <col min="8" max="8" width="9.08203125" style="2" customWidth="1"/>
    <col min="9" max="9" width="4.75" style="2" customWidth="1"/>
    <col min="10" max="10" width="5.58203125" style="2" customWidth="1"/>
    <col min="11" max="11" width="9.08203125" style="2" customWidth="1"/>
    <col min="12" max="12" width="4.75" style="2" customWidth="1"/>
    <col min="13" max="13" width="5.58203125" style="2" customWidth="1"/>
    <col min="14" max="14" width="9.08203125" style="2" customWidth="1"/>
    <col min="15" max="15" width="4.75" style="2" customWidth="1"/>
    <col min="16" max="16" width="12.25" style="2" customWidth="1"/>
    <col min="17" max="17" width="4.75" style="2" customWidth="1"/>
    <col min="18" max="19" width="15.58203125" style="2" customWidth="1"/>
    <col min="20" max="20" width="8.58203125" style="2"/>
    <col min="21" max="21" width="28.83203125" style="2" customWidth="1"/>
    <col min="22" max="22" width="23.83203125" style="2" customWidth="1"/>
    <col min="23" max="23" width="5.58203125" style="2" customWidth="1"/>
    <col min="24" max="24" width="9.08203125" style="2" customWidth="1"/>
    <col min="25" max="25" width="4.75" style="2" customWidth="1"/>
    <col min="26" max="26" width="5.58203125" style="2" customWidth="1"/>
    <col min="27" max="27" width="9.08203125" style="2" customWidth="1"/>
    <col min="28" max="28" width="4.75" style="2" customWidth="1"/>
    <col min="29" max="29" width="5.58203125" style="2" customWidth="1"/>
    <col min="30" max="30" width="9.08203125" style="2" customWidth="1"/>
    <col min="31" max="31" width="5" style="2" customWidth="1"/>
    <col min="32" max="32" width="5.58203125" style="2" customWidth="1"/>
    <col min="33" max="33" width="9.08203125" style="2" customWidth="1"/>
    <col min="34" max="34" width="5" style="2" customWidth="1"/>
    <col min="35" max="35" width="12.25" style="2" customWidth="1"/>
    <col min="36" max="36" width="5" style="2" customWidth="1"/>
    <col min="37" max="38" width="15.58203125" style="2" customWidth="1"/>
    <col min="39" max="39" width="8.58203125" style="2"/>
    <col min="40" max="40" width="23.58203125" style="2" customWidth="1"/>
    <col min="41" max="41" width="24.75" style="2" customWidth="1"/>
    <col min="42" max="42" width="5.58203125" style="2" customWidth="1"/>
    <col min="43" max="43" width="9.08203125" style="2" customWidth="1"/>
    <col min="44" max="44" width="6.25" style="2" customWidth="1"/>
    <col min="45" max="45" width="5.58203125" style="2" customWidth="1"/>
    <col min="46" max="46" width="9.08203125" style="2" customWidth="1"/>
    <col min="47" max="47" width="6.25" style="2" customWidth="1"/>
    <col min="48" max="48" width="5.58203125" style="2" customWidth="1"/>
    <col min="49" max="49" width="9.08203125" style="2" customWidth="1"/>
    <col min="50" max="50" width="6.25" style="2" customWidth="1"/>
    <col min="51" max="51" width="5.58203125" style="2" customWidth="1"/>
    <col min="52" max="52" width="9.08203125" style="2" customWidth="1"/>
    <col min="53" max="53" width="6.25" style="2" customWidth="1"/>
    <col min="54" max="54" width="12.25" style="2" customWidth="1"/>
    <col min="55" max="55" width="6.25" style="2" customWidth="1"/>
    <col min="56" max="57" width="15.58203125" style="2" customWidth="1"/>
    <col min="58" max="16384" width="8.58203125" style="2"/>
  </cols>
  <sheetData>
    <row r="2" spans="1:58" ht="50.15" customHeight="1" x14ac:dyDescent="0.55000000000000004">
      <c r="A2" s="9" t="e" vm="1">
        <v>#VALUE!</v>
      </c>
      <c r="B2" s="16" t="s">
        <v>199</v>
      </c>
      <c r="C2" s="16"/>
      <c r="D2" s="16"/>
      <c r="E2" s="16"/>
      <c r="F2" s="16"/>
      <c r="G2" s="16"/>
      <c r="H2" s="16"/>
      <c r="I2" s="16"/>
      <c r="J2" s="16"/>
      <c r="K2" s="16"/>
      <c r="L2" s="16"/>
      <c r="M2" s="16"/>
      <c r="N2" s="16"/>
      <c r="O2" s="16"/>
      <c r="P2" s="16"/>
      <c r="Q2" s="16"/>
      <c r="R2" s="30"/>
      <c r="S2" s="30"/>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row>
    <row r="3" spans="1:58" ht="15.75" customHeight="1" x14ac:dyDescent="0.55000000000000004">
      <c r="B3" s="18"/>
      <c r="C3" s="18"/>
      <c r="D3" s="18"/>
      <c r="E3" s="18"/>
      <c r="F3" s="18"/>
      <c r="G3" s="18"/>
      <c r="H3" s="18"/>
      <c r="I3" s="18"/>
      <c r="J3" s="18"/>
      <c r="K3" s="18"/>
      <c r="L3" s="18"/>
      <c r="M3" s="18"/>
      <c r="N3" s="18"/>
      <c r="O3" s="18"/>
      <c r="P3" s="35" t="s">
        <v>48</v>
      </c>
      <c r="Q3" s="90" t="s">
        <v>200</v>
      </c>
      <c r="R3" s="266" t="s">
        <v>49</v>
      </c>
      <c r="S3" s="266"/>
      <c r="U3" s="85" t="s">
        <v>50</v>
      </c>
      <c r="V3" s="233" t="s">
        <v>193</v>
      </c>
      <c r="W3" s="233"/>
      <c r="X3" s="233"/>
      <c r="Y3" s="233"/>
      <c r="Z3" s="233"/>
      <c r="AA3" s="233"/>
      <c r="AB3" s="233"/>
      <c r="AC3" s="233"/>
      <c r="AD3" s="233"/>
      <c r="AE3" s="233"/>
    </row>
    <row r="4" spans="1:58" ht="15.75" customHeight="1" x14ac:dyDescent="0.55000000000000004">
      <c r="B4" s="18"/>
      <c r="C4" s="18"/>
      <c r="D4" s="18"/>
      <c r="E4" s="18"/>
      <c r="F4" s="18"/>
      <c r="G4" s="18"/>
      <c r="H4" s="18"/>
      <c r="I4" s="18"/>
      <c r="J4" s="18"/>
      <c r="K4" s="18"/>
      <c r="L4" s="18"/>
      <c r="M4" s="18"/>
      <c r="N4" s="18"/>
      <c r="O4" s="18"/>
      <c r="P4" s="35" t="s">
        <v>51</v>
      </c>
      <c r="Q4" s="90" t="s">
        <v>200</v>
      </c>
      <c r="R4" s="266"/>
      <c r="S4" s="266"/>
      <c r="U4" s="56"/>
      <c r="V4" s="233"/>
      <c r="W4" s="233"/>
      <c r="X4" s="233"/>
      <c r="Y4" s="233"/>
      <c r="Z4" s="233"/>
      <c r="AA4" s="233"/>
      <c r="AB4" s="233"/>
      <c r="AC4" s="233"/>
      <c r="AD4" s="233"/>
      <c r="AE4" s="233"/>
    </row>
    <row r="5" spans="1:58" ht="19.5" x14ac:dyDescent="0.55000000000000004">
      <c r="B5" s="34" t="s">
        <v>11</v>
      </c>
      <c r="C5" s="34"/>
      <c r="D5" s="34"/>
      <c r="E5" s="34"/>
      <c r="F5" s="34"/>
      <c r="G5" s="34"/>
      <c r="H5" s="34"/>
      <c r="I5" s="34"/>
      <c r="J5" s="34"/>
      <c r="K5" s="34"/>
      <c r="L5" s="34"/>
      <c r="M5" s="34"/>
      <c r="N5" s="34"/>
      <c r="O5" s="34"/>
      <c r="P5" s="34"/>
      <c r="Q5" s="34"/>
      <c r="R5" s="18"/>
      <c r="S5" s="18"/>
      <c r="U5" s="56"/>
      <c r="V5" s="233"/>
      <c r="W5" s="233"/>
      <c r="X5" s="233"/>
      <c r="Y5" s="233"/>
      <c r="Z5" s="233"/>
      <c r="AA5" s="233"/>
      <c r="AB5" s="233"/>
      <c r="AC5" s="233"/>
      <c r="AD5" s="233"/>
      <c r="AE5" s="233"/>
    </row>
    <row r="6" spans="1:58" ht="19.5" customHeight="1" x14ac:dyDescent="0.55000000000000004">
      <c r="B6" s="91" t="s">
        <v>52</v>
      </c>
      <c r="C6" s="250"/>
      <c r="D6" s="250"/>
      <c r="E6" s="250"/>
      <c r="F6" s="250"/>
      <c r="G6" s="250"/>
      <c r="H6" s="250"/>
      <c r="I6" s="250"/>
      <c r="J6" s="250"/>
      <c r="K6" s="250"/>
      <c r="L6" s="250"/>
      <c r="M6" s="250"/>
      <c r="N6" s="250"/>
      <c r="O6" s="250"/>
      <c r="P6" s="250"/>
      <c r="Q6" s="250"/>
      <c r="R6" s="250"/>
      <c r="S6" s="250"/>
      <c r="U6" s="56"/>
      <c r="V6" s="233"/>
      <c r="W6" s="233"/>
      <c r="X6" s="233"/>
      <c r="Y6" s="233"/>
      <c r="Z6" s="233"/>
      <c r="AA6" s="233"/>
      <c r="AB6" s="233"/>
      <c r="AC6" s="233"/>
      <c r="AD6" s="233"/>
      <c r="AE6" s="233"/>
    </row>
    <row r="7" spans="1:58" ht="18" x14ac:dyDescent="0.55000000000000004">
      <c r="B7" s="91" t="s">
        <v>53</v>
      </c>
      <c r="C7" s="251"/>
      <c r="D7" s="252"/>
      <c r="E7" s="252"/>
      <c r="F7" s="252"/>
      <c r="G7" s="252"/>
      <c r="H7" s="252"/>
      <c r="I7" s="252"/>
      <c r="J7" s="252"/>
      <c r="K7" s="252"/>
      <c r="L7" s="252"/>
      <c r="M7" s="252"/>
      <c r="N7" s="252"/>
      <c r="O7" s="252"/>
      <c r="P7" s="252"/>
      <c r="Q7" s="252"/>
      <c r="R7" s="252"/>
      <c r="S7" s="253"/>
      <c r="U7" s="21"/>
      <c r="V7" s="233"/>
      <c r="W7" s="233"/>
      <c r="X7" s="233"/>
      <c r="Y7" s="233"/>
      <c r="Z7" s="233"/>
      <c r="AA7" s="233"/>
      <c r="AB7" s="233"/>
      <c r="AC7" s="233"/>
      <c r="AD7" s="233"/>
      <c r="AE7" s="233"/>
    </row>
    <row r="8" spans="1:58" ht="18" x14ac:dyDescent="0.55000000000000004">
      <c r="B8" s="92" t="s">
        <v>54</v>
      </c>
      <c r="C8" s="254" t="s">
        <v>55</v>
      </c>
      <c r="D8" s="255"/>
      <c r="E8" s="255"/>
      <c r="F8" s="255"/>
      <c r="G8" s="255"/>
      <c r="H8" s="255"/>
      <c r="I8" s="255"/>
      <c r="J8" s="255"/>
      <c r="K8" s="255"/>
      <c r="L8" s="255"/>
      <c r="M8" s="255"/>
      <c r="N8" s="255"/>
      <c r="O8" s="255"/>
      <c r="P8" s="255"/>
      <c r="Q8" s="255"/>
      <c r="R8" s="255"/>
      <c r="S8" s="255"/>
      <c r="U8" s="85" t="s">
        <v>56</v>
      </c>
      <c r="V8" s="247" t="s">
        <v>194</v>
      </c>
      <c r="W8" s="247"/>
      <c r="X8" s="247"/>
      <c r="Y8" s="247"/>
      <c r="Z8" s="247"/>
      <c r="AA8" s="247"/>
      <c r="AB8" s="247"/>
      <c r="AC8" s="247"/>
      <c r="AD8" s="7"/>
      <c r="AE8" s="7"/>
    </row>
    <row r="9" spans="1:58" ht="19.5" customHeight="1" x14ac:dyDescent="0.55000000000000004">
      <c r="B9" s="93">
        <v>2027</v>
      </c>
      <c r="C9" s="256">
        <f>S63</f>
        <v>0</v>
      </c>
      <c r="D9" s="256"/>
      <c r="E9" s="256"/>
      <c r="F9" s="256"/>
      <c r="G9" s="256"/>
      <c r="H9" s="256"/>
      <c r="I9" s="256"/>
      <c r="J9" s="256"/>
      <c r="K9" s="256"/>
      <c r="L9" s="256"/>
      <c r="M9" s="256"/>
      <c r="N9" s="256"/>
      <c r="O9" s="256"/>
      <c r="P9" s="256"/>
      <c r="Q9" s="256"/>
      <c r="R9" s="256"/>
      <c r="S9" s="256"/>
      <c r="U9" s="56"/>
      <c r="V9" s="247"/>
      <c r="W9" s="247"/>
      <c r="X9" s="247"/>
      <c r="Y9" s="247"/>
      <c r="Z9" s="247"/>
      <c r="AA9" s="247"/>
      <c r="AB9" s="247"/>
      <c r="AC9" s="247"/>
      <c r="AD9" s="8"/>
      <c r="AE9" s="8"/>
    </row>
    <row r="10" spans="1:58" ht="18" x14ac:dyDescent="0.55000000000000004">
      <c r="B10" s="93">
        <v>2028</v>
      </c>
      <c r="C10" s="257">
        <f>AL63</f>
        <v>0</v>
      </c>
      <c r="D10" s="257"/>
      <c r="E10" s="257"/>
      <c r="F10" s="257"/>
      <c r="G10" s="257"/>
      <c r="H10" s="257"/>
      <c r="I10" s="257"/>
      <c r="J10" s="257"/>
      <c r="K10" s="257"/>
      <c r="L10" s="257"/>
      <c r="M10" s="257"/>
      <c r="N10" s="257"/>
      <c r="O10" s="257"/>
      <c r="P10" s="257"/>
      <c r="Q10" s="257"/>
      <c r="R10" s="257"/>
      <c r="S10" s="257"/>
      <c r="U10" s="57"/>
      <c r="V10" s="247"/>
      <c r="W10" s="247"/>
      <c r="X10" s="247"/>
      <c r="Y10" s="247"/>
      <c r="Z10" s="247"/>
      <c r="AA10" s="247"/>
      <c r="AB10" s="247"/>
      <c r="AC10" s="247"/>
      <c r="AD10" s="8"/>
      <c r="AE10" s="8"/>
    </row>
    <row r="11" spans="1:58" ht="22" x14ac:dyDescent="0.55000000000000004">
      <c r="B11" s="93">
        <v>2029</v>
      </c>
      <c r="C11" s="258">
        <f>BE63</f>
        <v>0</v>
      </c>
      <c r="D11" s="258"/>
      <c r="E11" s="258"/>
      <c r="F11" s="258"/>
      <c r="G11" s="258"/>
      <c r="H11" s="258"/>
      <c r="I11" s="258"/>
      <c r="J11" s="258"/>
      <c r="K11" s="258"/>
      <c r="L11" s="258"/>
      <c r="M11" s="258"/>
      <c r="N11" s="258"/>
      <c r="O11" s="258"/>
      <c r="P11" s="258"/>
      <c r="Q11" s="258"/>
      <c r="R11" s="258"/>
      <c r="S11" s="258"/>
      <c r="U11" s="85" t="s">
        <v>58</v>
      </c>
      <c r="V11" s="3"/>
      <c r="W11" s="3"/>
      <c r="X11" s="3"/>
      <c r="Y11" s="3"/>
      <c r="Z11" s="3"/>
      <c r="AA11" s="3"/>
      <c r="AB11" s="3"/>
      <c r="AC11" s="3"/>
      <c r="AD11" s="4"/>
      <c r="AE11" s="4"/>
      <c r="AF11" s="4"/>
      <c r="AG11" s="4"/>
      <c r="AH11" s="4"/>
      <c r="AI11" s="4"/>
      <c r="AJ11" s="4"/>
      <c r="AM11" s="5"/>
    </row>
    <row r="12" spans="1:58" ht="18" x14ac:dyDescent="0.55000000000000004">
      <c r="B12" s="91" t="s">
        <v>59</v>
      </c>
      <c r="C12" s="259"/>
      <c r="D12" s="259"/>
      <c r="E12" s="259"/>
      <c r="F12" s="259"/>
      <c r="G12" s="259"/>
      <c r="H12" s="259"/>
      <c r="I12" s="259"/>
      <c r="J12" s="259"/>
      <c r="K12" s="259"/>
      <c r="L12" s="259"/>
      <c r="M12" s="259"/>
      <c r="N12" s="259"/>
      <c r="O12" s="259"/>
      <c r="P12" s="259"/>
      <c r="Q12" s="259"/>
      <c r="R12" s="259"/>
      <c r="S12" s="259"/>
      <c r="U12" s="87"/>
      <c r="V12" s="88"/>
      <c r="W12" s="57" t="s">
        <v>197</v>
      </c>
      <c r="X12" s="57"/>
      <c r="Y12" s="84"/>
      <c r="Z12" s="249"/>
      <c r="AA12" s="249"/>
      <c r="AB12" s="249"/>
      <c r="AC12" s="249"/>
      <c r="AD12" s="249"/>
      <c r="AE12" s="249"/>
      <c r="AF12" s="249"/>
      <c r="AG12" s="249"/>
      <c r="AH12" s="249"/>
      <c r="AI12" s="249"/>
      <c r="AJ12" s="249"/>
      <c r="AK12" s="249"/>
      <c r="AL12" s="249"/>
    </row>
    <row r="13" spans="1:58" ht="16" x14ac:dyDescent="0.55000000000000004">
      <c r="B13" s="94" t="s">
        <v>60</v>
      </c>
      <c r="C13" s="35"/>
      <c r="D13" s="35"/>
      <c r="E13" s="35"/>
      <c r="F13" s="35"/>
      <c r="G13" s="35"/>
      <c r="H13" s="35"/>
      <c r="I13" s="35"/>
      <c r="J13" s="35"/>
      <c r="K13" s="35"/>
      <c r="L13" s="35"/>
      <c r="M13" s="35"/>
      <c r="N13" s="35"/>
      <c r="O13" s="35"/>
      <c r="P13" s="35"/>
      <c r="Q13" s="35"/>
      <c r="R13" s="18"/>
      <c r="S13" s="18"/>
      <c r="U13" s="248" t="s">
        <v>61</v>
      </c>
      <c r="V13" s="248"/>
      <c r="W13" s="57" t="s">
        <v>198</v>
      </c>
      <c r="X13" s="56"/>
      <c r="Y13" s="18"/>
      <c r="Z13" s="249"/>
      <c r="AA13" s="249"/>
      <c r="AB13" s="249"/>
      <c r="AC13" s="249"/>
      <c r="AD13" s="249"/>
      <c r="AE13" s="249"/>
      <c r="AF13" s="249"/>
      <c r="AG13" s="249"/>
      <c r="AH13" s="249"/>
      <c r="AI13" s="249"/>
      <c r="AJ13" s="249"/>
      <c r="AK13" s="249"/>
      <c r="AL13" s="249"/>
    </row>
    <row r="14" spans="1:58" ht="15.5" x14ac:dyDescent="0.55000000000000004">
      <c r="B14" s="14"/>
      <c r="C14" s="6"/>
      <c r="D14" s="6"/>
      <c r="E14" s="6"/>
      <c r="F14" s="6"/>
      <c r="G14" s="6"/>
      <c r="H14" s="6"/>
      <c r="I14" s="6"/>
      <c r="J14" s="6"/>
      <c r="K14" s="6"/>
      <c r="L14" s="6"/>
      <c r="M14" s="6"/>
      <c r="N14" s="6"/>
      <c r="O14" s="6"/>
      <c r="P14" s="6"/>
      <c r="Q14" s="6"/>
      <c r="U14" s="60" t="s">
        <v>62</v>
      </c>
      <c r="V14" s="90"/>
      <c r="W14" s="89"/>
      <c r="X14" s="18"/>
      <c r="Y14" s="18"/>
      <c r="Z14" s="85"/>
      <c r="AA14" s="85"/>
      <c r="AB14" s="85"/>
      <c r="AC14" s="85"/>
      <c r="AD14" s="85"/>
      <c r="AE14" s="85"/>
      <c r="AF14" s="85"/>
      <c r="AG14" s="85"/>
      <c r="AH14" s="85"/>
      <c r="AI14" s="85"/>
      <c r="AJ14" s="85"/>
      <c r="AK14" s="85"/>
      <c r="AL14" s="85"/>
    </row>
    <row r="15" spans="1:58" ht="16" x14ac:dyDescent="0.55000000000000004">
      <c r="B15" s="14"/>
      <c r="C15" s="6"/>
      <c r="D15" s="6"/>
      <c r="E15" s="6"/>
      <c r="F15" s="6"/>
      <c r="G15" s="6"/>
      <c r="H15" s="6"/>
      <c r="I15" s="6"/>
      <c r="J15" s="6"/>
      <c r="K15" s="6"/>
      <c r="L15" s="6"/>
      <c r="M15" s="6"/>
      <c r="N15" s="6"/>
      <c r="O15" s="6"/>
      <c r="P15" s="6"/>
      <c r="Q15" s="6"/>
      <c r="U15" s="60" t="s">
        <v>63</v>
      </c>
      <c r="V15" s="10"/>
      <c r="W15" s="15"/>
      <c r="Z15" s="13"/>
      <c r="AA15" s="13"/>
      <c r="AB15" s="13"/>
      <c r="AC15" s="13"/>
      <c r="AD15" s="13"/>
      <c r="AE15" s="13"/>
      <c r="AF15" s="13"/>
      <c r="AG15" s="13"/>
      <c r="AH15" s="13"/>
      <c r="AI15" s="13"/>
      <c r="AJ15" s="13"/>
      <c r="AK15" s="13"/>
      <c r="AL15" s="13"/>
    </row>
    <row r="16" spans="1:58" ht="22" x14ac:dyDescent="0.55000000000000004">
      <c r="B16" s="34" t="s">
        <v>201</v>
      </c>
      <c r="C16" s="34"/>
      <c r="D16" s="34"/>
      <c r="E16" s="34"/>
      <c r="F16" s="34"/>
      <c r="G16" s="34"/>
      <c r="H16" s="34"/>
      <c r="I16" s="34"/>
      <c r="J16" s="34"/>
      <c r="K16" s="34"/>
      <c r="L16" s="34"/>
      <c r="M16" s="34"/>
      <c r="N16" s="34"/>
      <c r="O16" s="34"/>
      <c r="P16" s="34"/>
      <c r="Q16" s="34"/>
      <c r="R16" s="35" t="s">
        <v>64</v>
      </c>
      <c r="S16" s="62">
        <f>C12</f>
        <v>0</v>
      </c>
      <c r="T16" s="18"/>
      <c r="U16" s="34" t="s">
        <v>202</v>
      </c>
      <c r="V16" s="34"/>
      <c r="W16" s="34"/>
      <c r="X16" s="34"/>
      <c r="Y16" s="34"/>
      <c r="Z16" s="34"/>
      <c r="AA16" s="34"/>
      <c r="AB16" s="34"/>
      <c r="AC16" s="34"/>
      <c r="AD16" s="18"/>
      <c r="AE16" s="18"/>
      <c r="AF16" s="18"/>
      <c r="AG16" s="18"/>
      <c r="AH16" s="18"/>
      <c r="AI16" s="18"/>
      <c r="AJ16" s="18"/>
      <c r="AK16" s="35" t="s">
        <v>64</v>
      </c>
      <c r="AL16" s="62">
        <f>C12</f>
        <v>0</v>
      </c>
      <c r="AM16" s="18"/>
      <c r="AN16" s="34" t="s">
        <v>203</v>
      </c>
      <c r="AO16" s="34"/>
      <c r="AP16" s="34"/>
      <c r="AQ16" s="34"/>
      <c r="AR16" s="34"/>
      <c r="AS16" s="34"/>
      <c r="AT16" s="34"/>
      <c r="AU16" s="34"/>
      <c r="AV16" s="34"/>
      <c r="AW16" s="34"/>
      <c r="AX16" s="34"/>
      <c r="AY16" s="34"/>
      <c r="AZ16" s="34"/>
      <c r="BA16" s="34"/>
      <c r="BB16" s="34"/>
      <c r="BC16" s="34"/>
      <c r="BD16" s="35" t="s">
        <v>64</v>
      </c>
      <c r="BE16" s="62">
        <f>C12</f>
        <v>0</v>
      </c>
    </row>
    <row r="17" spans="2:57" ht="18.75" customHeight="1" x14ac:dyDescent="0.55000000000000004">
      <c r="B17" s="242" t="s">
        <v>65</v>
      </c>
      <c r="C17" s="242" t="s">
        <v>66</v>
      </c>
      <c r="D17" s="239" t="s">
        <v>66</v>
      </c>
      <c r="E17" s="240"/>
      <c r="F17" s="240"/>
      <c r="G17" s="240"/>
      <c r="H17" s="240"/>
      <c r="I17" s="240"/>
      <c r="J17" s="240"/>
      <c r="K17" s="240"/>
      <c r="L17" s="240"/>
      <c r="M17" s="240"/>
      <c r="N17" s="240"/>
      <c r="O17" s="240"/>
      <c r="P17" s="240"/>
      <c r="Q17" s="240"/>
      <c r="R17" s="241"/>
      <c r="S17" s="237" t="s">
        <v>67</v>
      </c>
      <c r="T17" s="18"/>
      <c r="U17" s="242" t="s">
        <v>65</v>
      </c>
      <c r="V17" s="242" t="s">
        <v>66</v>
      </c>
      <c r="W17" s="239" t="s">
        <v>66</v>
      </c>
      <c r="X17" s="240"/>
      <c r="Y17" s="240"/>
      <c r="Z17" s="240"/>
      <c r="AA17" s="240"/>
      <c r="AB17" s="240"/>
      <c r="AC17" s="240"/>
      <c r="AD17" s="240"/>
      <c r="AE17" s="240"/>
      <c r="AF17" s="240"/>
      <c r="AG17" s="240"/>
      <c r="AH17" s="240"/>
      <c r="AI17" s="240"/>
      <c r="AJ17" s="240"/>
      <c r="AK17" s="241"/>
      <c r="AL17" s="237" t="s">
        <v>67</v>
      </c>
      <c r="AM17" s="18"/>
      <c r="AN17" s="242" t="s">
        <v>65</v>
      </c>
      <c r="AO17" s="242" t="s">
        <v>66</v>
      </c>
      <c r="AP17" s="239" t="s">
        <v>66</v>
      </c>
      <c r="AQ17" s="240"/>
      <c r="AR17" s="240"/>
      <c r="AS17" s="240"/>
      <c r="AT17" s="240"/>
      <c r="AU17" s="240"/>
      <c r="AV17" s="240"/>
      <c r="AW17" s="240"/>
      <c r="AX17" s="240"/>
      <c r="AY17" s="240"/>
      <c r="AZ17" s="240"/>
      <c r="BA17" s="240"/>
      <c r="BB17" s="240"/>
      <c r="BC17" s="240"/>
      <c r="BD17" s="241"/>
      <c r="BE17" s="237" t="s">
        <v>67</v>
      </c>
    </row>
    <row r="18" spans="2:57" ht="23.25" customHeight="1" x14ac:dyDescent="0.55000000000000004">
      <c r="B18" s="243"/>
      <c r="C18" s="243"/>
      <c r="D18" s="95" t="s">
        <v>68</v>
      </c>
      <c r="E18" s="96" t="s">
        <v>69</v>
      </c>
      <c r="F18" s="97"/>
      <c r="G18" s="98" t="s">
        <v>68</v>
      </c>
      <c r="H18" s="98" t="s">
        <v>69</v>
      </c>
      <c r="I18" s="99"/>
      <c r="J18" s="98" t="s">
        <v>68</v>
      </c>
      <c r="K18" s="100" t="s">
        <v>69</v>
      </c>
      <c r="L18" s="101"/>
      <c r="M18" s="98" t="s">
        <v>68</v>
      </c>
      <c r="N18" s="100" t="s">
        <v>69</v>
      </c>
      <c r="O18" s="101"/>
      <c r="P18" s="102" t="s">
        <v>70</v>
      </c>
      <c r="Q18" s="103"/>
      <c r="R18" s="104" t="s">
        <v>71</v>
      </c>
      <c r="S18" s="238"/>
      <c r="T18" s="18"/>
      <c r="U18" s="243"/>
      <c r="V18" s="243"/>
      <c r="W18" s="95" t="s">
        <v>68</v>
      </c>
      <c r="X18" s="96" t="s">
        <v>69</v>
      </c>
      <c r="Y18" s="97"/>
      <c r="Z18" s="98" t="s">
        <v>68</v>
      </c>
      <c r="AA18" s="98" t="s">
        <v>69</v>
      </c>
      <c r="AB18" s="99"/>
      <c r="AC18" s="98" t="s">
        <v>68</v>
      </c>
      <c r="AD18" s="100" t="s">
        <v>69</v>
      </c>
      <c r="AE18" s="101"/>
      <c r="AF18" s="98" t="s">
        <v>68</v>
      </c>
      <c r="AG18" s="100" t="s">
        <v>69</v>
      </c>
      <c r="AH18" s="101"/>
      <c r="AI18" s="102" t="s">
        <v>70</v>
      </c>
      <c r="AJ18" s="103"/>
      <c r="AK18" s="104" t="s">
        <v>71</v>
      </c>
      <c r="AL18" s="238"/>
      <c r="AM18" s="18"/>
      <c r="AN18" s="243"/>
      <c r="AO18" s="243"/>
      <c r="AP18" s="105" t="s">
        <v>68</v>
      </c>
      <c r="AQ18" s="106" t="s">
        <v>69</v>
      </c>
      <c r="AR18" s="103"/>
      <c r="AS18" s="107" t="s">
        <v>68</v>
      </c>
      <c r="AT18" s="107" t="s">
        <v>69</v>
      </c>
      <c r="AU18" s="108"/>
      <c r="AV18" s="107" t="s">
        <v>68</v>
      </c>
      <c r="AW18" s="109" t="s">
        <v>69</v>
      </c>
      <c r="AX18" s="102"/>
      <c r="AY18" s="107" t="s">
        <v>68</v>
      </c>
      <c r="AZ18" s="109" t="s">
        <v>69</v>
      </c>
      <c r="BA18" s="102"/>
      <c r="BB18" s="102" t="s">
        <v>70</v>
      </c>
      <c r="BC18" s="103"/>
      <c r="BD18" s="104" t="s">
        <v>71</v>
      </c>
      <c r="BE18" s="238"/>
    </row>
    <row r="19" spans="2:57" ht="15" x14ac:dyDescent="0.55000000000000004">
      <c r="B19" s="110"/>
      <c r="C19" s="110"/>
      <c r="D19" s="111"/>
      <c r="E19" s="112"/>
      <c r="F19" s="113" t="s">
        <v>72</v>
      </c>
      <c r="G19" s="111"/>
      <c r="H19" s="112"/>
      <c r="I19" s="113" t="s">
        <v>73</v>
      </c>
      <c r="J19" s="111"/>
      <c r="K19" s="112"/>
      <c r="L19" s="113" t="s">
        <v>73</v>
      </c>
      <c r="M19" s="111"/>
      <c r="N19" s="112"/>
      <c r="O19" s="113" t="s">
        <v>73</v>
      </c>
      <c r="P19" s="114"/>
      <c r="Q19" s="113" t="s">
        <v>204</v>
      </c>
      <c r="R19" s="115">
        <f>D19*G19*J19*M19*P19</f>
        <v>0</v>
      </c>
      <c r="S19" s="116"/>
      <c r="T19" s="18"/>
      <c r="U19" s="110"/>
      <c r="V19" s="117"/>
      <c r="W19" s="111"/>
      <c r="X19" s="112"/>
      <c r="Y19" s="113" t="s">
        <v>73</v>
      </c>
      <c r="Z19" s="111"/>
      <c r="AA19" s="112"/>
      <c r="AB19" s="113" t="s">
        <v>73</v>
      </c>
      <c r="AC19" s="111"/>
      <c r="AD19" s="112"/>
      <c r="AE19" s="113" t="s">
        <v>73</v>
      </c>
      <c r="AF19" s="111"/>
      <c r="AG19" s="112"/>
      <c r="AH19" s="113" t="s">
        <v>73</v>
      </c>
      <c r="AI19" s="114"/>
      <c r="AJ19" s="113" t="s">
        <v>204</v>
      </c>
      <c r="AK19" s="115">
        <f>W19*Z19*AC19*AF19*AI19</f>
        <v>0</v>
      </c>
      <c r="AL19" s="116"/>
      <c r="AM19" s="18"/>
      <c r="AN19" s="110"/>
      <c r="AO19" s="110"/>
      <c r="AP19" s="111"/>
      <c r="AQ19" s="112"/>
      <c r="AR19" s="113" t="s">
        <v>73</v>
      </c>
      <c r="AS19" s="111"/>
      <c r="AT19" s="112"/>
      <c r="AU19" s="113" t="s">
        <v>73</v>
      </c>
      <c r="AV19" s="111"/>
      <c r="AW19" s="112"/>
      <c r="AX19" s="113" t="s">
        <v>73</v>
      </c>
      <c r="AY19" s="111"/>
      <c r="AZ19" s="112"/>
      <c r="BA19" s="113" t="s">
        <v>73</v>
      </c>
      <c r="BB19" s="114"/>
      <c r="BC19" s="113" t="s">
        <v>204</v>
      </c>
      <c r="BD19" s="118">
        <f>AP19*AS19*AV19*AY19*BB19</f>
        <v>0</v>
      </c>
      <c r="BE19" s="116"/>
    </row>
    <row r="20" spans="2:57" ht="15" x14ac:dyDescent="0.55000000000000004">
      <c r="B20" s="110"/>
      <c r="C20" s="119"/>
      <c r="D20" s="111"/>
      <c r="E20" s="112"/>
      <c r="F20" s="113" t="s">
        <v>73</v>
      </c>
      <c r="G20" s="111"/>
      <c r="H20" s="112"/>
      <c r="I20" s="113" t="s">
        <v>73</v>
      </c>
      <c r="J20" s="111"/>
      <c r="K20" s="112"/>
      <c r="L20" s="113" t="s">
        <v>73</v>
      </c>
      <c r="M20" s="111"/>
      <c r="N20" s="112"/>
      <c r="O20" s="113" t="s">
        <v>73</v>
      </c>
      <c r="P20" s="114"/>
      <c r="Q20" s="113" t="s">
        <v>204</v>
      </c>
      <c r="R20" s="115">
        <f>D20*G20*J20*M20*P20</f>
        <v>0</v>
      </c>
      <c r="S20" s="116"/>
      <c r="T20" s="18"/>
      <c r="U20" s="120"/>
      <c r="V20" s="121"/>
      <c r="W20" s="111"/>
      <c r="X20" s="112"/>
      <c r="Y20" s="113" t="s">
        <v>73</v>
      </c>
      <c r="Z20" s="111"/>
      <c r="AA20" s="112"/>
      <c r="AB20" s="113" t="s">
        <v>73</v>
      </c>
      <c r="AC20" s="111"/>
      <c r="AD20" s="112"/>
      <c r="AE20" s="113" t="s">
        <v>73</v>
      </c>
      <c r="AF20" s="111"/>
      <c r="AG20" s="112"/>
      <c r="AH20" s="113" t="s">
        <v>73</v>
      </c>
      <c r="AI20" s="114"/>
      <c r="AJ20" s="113" t="s">
        <v>204</v>
      </c>
      <c r="AK20" s="115">
        <f t="shared" ref="AK20:AK32" si="0">W20*Z20*AC20*AF20*AI20</f>
        <v>0</v>
      </c>
      <c r="AL20" s="116"/>
      <c r="AM20" s="18"/>
      <c r="AN20" s="110"/>
      <c r="AO20" s="110"/>
      <c r="AP20" s="111"/>
      <c r="AQ20" s="112"/>
      <c r="AR20" s="113" t="s">
        <v>73</v>
      </c>
      <c r="AS20" s="111"/>
      <c r="AT20" s="112"/>
      <c r="AU20" s="113" t="s">
        <v>73</v>
      </c>
      <c r="AV20" s="111"/>
      <c r="AW20" s="112"/>
      <c r="AX20" s="113" t="s">
        <v>73</v>
      </c>
      <c r="AY20" s="111"/>
      <c r="AZ20" s="112"/>
      <c r="BA20" s="113" t="s">
        <v>73</v>
      </c>
      <c r="BB20" s="114"/>
      <c r="BC20" s="113" t="s">
        <v>204</v>
      </c>
      <c r="BD20" s="118">
        <f t="shared" ref="BD20:BD32" si="1">AP20*AS20*AV20*AY20*BB20</f>
        <v>0</v>
      </c>
      <c r="BE20" s="116"/>
    </row>
    <row r="21" spans="2:57" ht="15" x14ac:dyDescent="0.55000000000000004">
      <c r="B21" s="110"/>
      <c r="C21" s="110"/>
      <c r="D21" s="111"/>
      <c r="E21" s="112"/>
      <c r="F21" s="113" t="s">
        <v>73</v>
      </c>
      <c r="G21" s="111"/>
      <c r="H21" s="112"/>
      <c r="I21" s="113" t="s">
        <v>73</v>
      </c>
      <c r="J21" s="111"/>
      <c r="K21" s="112"/>
      <c r="L21" s="113" t="s">
        <v>73</v>
      </c>
      <c r="M21" s="111"/>
      <c r="N21" s="112"/>
      <c r="O21" s="113" t="s">
        <v>73</v>
      </c>
      <c r="P21" s="114"/>
      <c r="Q21" s="113" t="s">
        <v>204</v>
      </c>
      <c r="R21" s="115">
        <f t="shared" ref="R21:R32" si="2">D21*G21*J21*M21*P21</f>
        <v>0</v>
      </c>
      <c r="S21" s="116"/>
      <c r="T21" s="18"/>
      <c r="U21" s="110"/>
      <c r="V21" s="122"/>
      <c r="W21" s="111"/>
      <c r="X21" s="112"/>
      <c r="Y21" s="113" t="s">
        <v>73</v>
      </c>
      <c r="Z21" s="111"/>
      <c r="AA21" s="112"/>
      <c r="AB21" s="113" t="s">
        <v>73</v>
      </c>
      <c r="AC21" s="111"/>
      <c r="AD21" s="112"/>
      <c r="AE21" s="113" t="s">
        <v>73</v>
      </c>
      <c r="AF21" s="111"/>
      <c r="AG21" s="112"/>
      <c r="AH21" s="113" t="s">
        <v>73</v>
      </c>
      <c r="AI21" s="114"/>
      <c r="AJ21" s="113" t="s">
        <v>204</v>
      </c>
      <c r="AK21" s="115">
        <f t="shared" si="0"/>
        <v>0</v>
      </c>
      <c r="AL21" s="116"/>
      <c r="AM21" s="18"/>
      <c r="AN21" s="110"/>
      <c r="AO21" s="110"/>
      <c r="AP21" s="111"/>
      <c r="AQ21" s="112"/>
      <c r="AR21" s="113" t="s">
        <v>73</v>
      </c>
      <c r="AS21" s="111"/>
      <c r="AT21" s="112"/>
      <c r="AU21" s="113" t="s">
        <v>73</v>
      </c>
      <c r="AV21" s="111"/>
      <c r="AW21" s="112"/>
      <c r="AX21" s="113" t="s">
        <v>73</v>
      </c>
      <c r="AY21" s="111"/>
      <c r="AZ21" s="112"/>
      <c r="BA21" s="113" t="s">
        <v>73</v>
      </c>
      <c r="BB21" s="114"/>
      <c r="BC21" s="113" t="s">
        <v>204</v>
      </c>
      <c r="BD21" s="118">
        <f t="shared" si="1"/>
        <v>0</v>
      </c>
      <c r="BE21" s="116"/>
    </row>
    <row r="22" spans="2:57" ht="15" x14ac:dyDescent="0.55000000000000004">
      <c r="B22" s="110"/>
      <c r="C22" s="110"/>
      <c r="D22" s="111"/>
      <c r="E22" s="112"/>
      <c r="F22" s="113" t="s">
        <v>73</v>
      </c>
      <c r="G22" s="111"/>
      <c r="H22" s="112"/>
      <c r="I22" s="113" t="s">
        <v>73</v>
      </c>
      <c r="J22" s="111"/>
      <c r="K22" s="112"/>
      <c r="L22" s="113" t="s">
        <v>73</v>
      </c>
      <c r="M22" s="111"/>
      <c r="N22" s="112"/>
      <c r="O22" s="113" t="s">
        <v>73</v>
      </c>
      <c r="P22" s="114"/>
      <c r="Q22" s="113" t="s">
        <v>204</v>
      </c>
      <c r="R22" s="115">
        <f t="shared" si="2"/>
        <v>0</v>
      </c>
      <c r="S22" s="116"/>
      <c r="T22" s="18"/>
      <c r="U22" s="110"/>
      <c r="V22" s="110"/>
      <c r="W22" s="111"/>
      <c r="X22" s="112"/>
      <c r="Y22" s="113" t="s">
        <v>73</v>
      </c>
      <c r="Z22" s="111"/>
      <c r="AA22" s="112"/>
      <c r="AB22" s="113" t="s">
        <v>73</v>
      </c>
      <c r="AC22" s="111"/>
      <c r="AD22" s="112"/>
      <c r="AE22" s="113" t="s">
        <v>73</v>
      </c>
      <c r="AF22" s="111"/>
      <c r="AG22" s="112"/>
      <c r="AH22" s="113" t="s">
        <v>73</v>
      </c>
      <c r="AI22" s="114"/>
      <c r="AJ22" s="113" t="s">
        <v>204</v>
      </c>
      <c r="AK22" s="115">
        <f t="shared" si="0"/>
        <v>0</v>
      </c>
      <c r="AL22" s="116"/>
      <c r="AM22" s="18"/>
      <c r="AN22" s="110"/>
      <c r="AO22" s="110"/>
      <c r="AP22" s="111"/>
      <c r="AQ22" s="112"/>
      <c r="AR22" s="113" t="s">
        <v>73</v>
      </c>
      <c r="AS22" s="111"/>
      <c r="AT22" s="112"/>
      <c r="AU22" s="113" t="s">
        <v>73</v>
      </c>
      <c r="AV22" s="111"/>
      <c r="AW22" s="112"/>
      <c r="AX22" s="113" t="s">
        <v>73</v>
      </c>
      <c r="AY22" s="111"/>
      <c r="AZ22" s="112"/>
      <c r="BA22" s="113" t="s">
        <v>73</v>
      </c>
      <c r="BB22" s="114"/>
      <c r="BC22" s="113" t="s">
        <v>204</v>
      </c>
      <c r="BD22" s="118">
        <f t="shared" si="1"/>
        <v>0</v>
      </c>
      <c r="BE22" s="116"/>
    </row>
    <row r="23" spans="2:57" ht="15" x14ac:dyDescent="0.55000000000000004">
      <c r="B23" s="110"/>
      <c r="C23" s="110"/>
      <c r="D23" s="111"/>
      <c r="E23" s="112"/>
      <c r="F23" s="113" t="s">
        <v>73</v>
      </c>
      <c r="G23" s="111"/>
      <c r="H23" s="112"/>
      <c r="I23" s="113" t="s">
        <v>73</v>
      </c>
      <c r="J23" s="111"/>
      <c r="K23" s="112"/>
      <c r="L23" s="113" t="s">
        <v>73</v>
      </c>
      <c r="M23" s="111"/>
      <c r="N23" s="112"/>
      <c r="O23" s="113" t="s">
        <v>73</v>
      </c>
      <c r="P23" s="114"/>
      <c r="Q23" s="113" t="s">
        <v>204</v>
      </c>
      <c r="R23" s="115">
        <f t="shared" si="2"/>
        <v>0</v>
      </c>
      <c r="S23" s="116"/>
      <c r="T23" s="18"/>
      <c r="U23" s="110"/>
      <c r="V23" s="110"/>
      <c r="W23" s="111"/>
      <c r="X23" s="112"/>
      <c r="Y23" s="113" t="s">
        <v>73</v>
      </c>
      <c r="Z23" s="111"/>
      <c r="AA23" s="112"/>
      <c r="AB23" s="113" t="s">
        <v>73</v>
      </c>
      <c r="AC23" s="111"/>
      <c r="AD23" s="112"/>
      <c r="AE23" s="113" t="s">
        <v>73</v>
      </c>
      <c r="AF23" s="111"/>
      <c r="AG23" s="112"/>
      <c r="AH23" s="113" t="s">
        <v>73</v>
      </c>
      <c r="AI23" s="114"/>
      <c r="AJ23" s="113" t="s">
        <v>204</v>
      </c>
      <c r="AK23" s="115">
        <f t="shared" si="0"/>
        <v>0</v>
      </c>
      <c r="AL23" s="116"/>
      <c r="AM23" s="18"/>
      <c r="AN23" s="110"/>
      <c r="AO23" s="110"/>
      <c r="AP23" s="111"/>
      <c r="AQ23" s="112"/>
      <c r="AR23" s="113" t="s">
        <v>73</v>
      </c>
      <c r="AS23" s="111"/>
      <c r="AT23" s="112"/>
      <c r="AU23" s="113" t="s">
        <v>73</v>
      </c>
      <c r="AV23" s="111"/>
      <c r="AW23" s="112"/>
      <c r="AX23" s="113" t="s">
        <v>73</v>
      </c>
      <c r="AY23" s="111"/>
      <c r="AZ23" s="112"/>
      <c r="BA23" s="113" t="s">
        <v>73</v>
      </c>
      <c r="BB23" s="114"/>
      <c r="BC23" s="113" t="s">
        <v>204</v>
      </c>
      <c r="BD23" s="118">
        <f t="shared" si="1"/>
        <v>0</v>
      </c>
      <c r="BE23" s="116"/>
    </row>
    <row r="24" spans="2:57" ht="15" x14ac:dyDescent="0.55000000000000004">
      <c r="B24" s="110"/>
      <c r="C24" s="110"/>
      <c r="D24" s="111"/>
      <c r="E24" s="112"/>
      <c r="F24" s="113" t="s">
        <v>73</v>
      </c>
      <c r="G24" s="111"/>
      <c r="H24" s="112"/>
      <c r="I24" s="113" t="s">
        <v>73</v>
      </c>
      <c r="J24" s="111"/>
      <c r="K24" s="112"/>
      <c r="L24" s="113" t="s">
        <v>73</v>
      </c>
      <c r="M24" s="111"/>
      <c r="N24" s="112"/>
      <c r="O24" s="113" t="s">
        <v>73</v>
      </c>
      <c r="P24" s="114"/>
      <c r="Q24" s="113" t="s">
        <v>204</v>
      </c>
      <c r="R24" s="115">
        <f t="shared" si="2"/>
        <v>0</v>
      </c>
      <c r="S24" s="116"/>
      <c r="T24" s="18"/>
      <c r="U24" s="110"/>
      <c r="V24" s="110"/>
      <c r="W24" s="111"/>
      <c r="X24" s="112"/>
      <c r="Y24" s="113" t="s">
        <v>73</v>
      </c>
      <c r="Z24" s="111"/>
      <c r="AA24" s="112"/>
      <c r="AB24" s="113" t="s">
        <v>73</v>
      </c>
      <c r="AC24" s="111"/>
      <c r="AD24" s="112"/>
      <c r="AE24" s="113" t="s">
        <v>73</v>
      </c>
      <c r="AF24" s="111"/>
      <c r="AG24" s="112"/>
      <c r="AH24" s="113" t="s">
        <v>73</v>
      </c>
      <c r="AI24" s="114"/>
      <c r="AJ24" s="113" t="s">
        <v>204</v>
      </c>
      <c r="AK24" s="115">
        <f t="shared" si="0"/>
        <v>0</v>
      </c>
      <c r="AL24" s="116"/>
      <c r="AM24" s="18"/>
      <c r="AN24" s="110"/>
      <c r="AO24" s="110"/>
      <c r="AP24" s="111"/>
      <c r="AQ24" s="112"/>
      <c r="AR24" s="113" t="s">
        <v>73</v>
      </c>
      <c r="AS24" s="111"/>
      <c r="AT24" s="112"/>
      <c r="AU24" s="113" t="s">
        <v>73</v>
      </c>
      <c r="AV24" s="111"/>
      <c r="AW24" s="112"/>
      <c r="AX24" s="113" t="s">
        <v>73</v>
      </c>
      <c r="AY24" s="111"/>
      <c r="AZ24" s="112"/>
      <c r="BA24" s="113" t="s">
        <v>73</v>
      </c>
      <c r="BB24" s="114"/>
      <c r="BC24" s="113" t="s">
        <v>204</v>
      </c>
      <c r="BD24" s="118">
        <f t="shared" si="1"/>
        <v>0</v>
      </c>
      <c r="BE24" s="116"/>
    </row>
    <row r="25" spans="2:57" ht="15" x14ac:dyDescent="0.55000000000000004">
      <c r="B25" s="110"/>
      <c r="C25" s="110"/>
      <c r="D25" s="111"/>
      <c r="E25" s="112"/>
      <c r="F25" s="113" t="s">
        <v>73</v>
      </c>
      <c r="G25" s="111"/>
      <c r="H25" s="112"/>
      <c r="I25" s="113" t="s">
        <v>73</v>
      </c>
      <c r="J25" s="111"/>
      <c r="K25" s="112"/>
      <c r="L25" s="113" t="s">
        <v>73</v>
      </c>
      <c r="M25" s="111"/>
      <c r="N25" s="112"/>
      <c r="O25" s="113" t="s">
        <v>73</v>
      </c>
      <c r="P25" s="114"/>
      <c r="Q25" s="113" t="s">
        <v>204</v>
      </c>
      <c r="R25" s="115">
        <f t="shared" si="2"/>
        <v>0</v>
      </c>
      <c r="S25" s="116"/>
      <c r="T25" s="18"/>
      <c r="U25" s="110"/>
      <c r="V25" s="110"/>
      <c r="W25" s="111"/>
      <c r="X25" s="112"/>
      <c r="Y25" s="113" t="s">
        <v>73</v>
      </c>
      <c r="Z25" s="111"/>
      <c r="AA25" s="112"/>
      <c r="AB25" s="113" t="s">
        <v>73</v>
      </c>
      <c r="AC25" s="111"/>
      <c r="AD25" s="112"/>
      <c r="AE25" s="113" t="s">
        <v>73</v>
      </c>
      <c r="AF25" s="111"/>
      <c r="AG25" s="112"/>
      <c r="AH25" s="113" t="s">
        <v>73</v>
      </c>
      <c r="AI25" s="114"/>
      <c r="AJ25" s="113" t="s">
        <v>204</v>
      </c>
      <c r="AK25" s="115">
        <f t="shared" si="0"/>
        <v>0</v>
      </c>
      <c r="AL25" s="116"/>
      <c r="AM25" s="18"/>
      <c r="AN25" s="110"/>
      <c r="AO25" s="110"/>
      <c r="AP25" s="111"/>
      <c r="AQ25" s="112"/>
      <c r="AR25" s="113" t="s">
        <v>73</v>
      </c>
      <c r="AS25" s="111"/>
      <c r="AT25" s="112"/>
      <c r="AU25" s="113" t="s">
        <v>73</v>
      </c>
      <c r="AV25" s="111"/>
      <c r="AW25" s="112"/>
      <c r="AX25" s="113" t="s">
        <v>73</v>
      </c>
      <c r="AY25" s="111"/>
      <c r="AZ25" s="112"/>
      <c r="BA25" s="113" t="s">
        <v>73</v>
      </c>
      <c r="BB25" s="114"/>
      <c r="BC25" s="113" t="s">
        <v>204</v>
      </c>
      <c r="BD25" s="118">
        <f t="shared" si="1"/>
        <v>0</v>
      </c>
      <c r="BE25" s="116"/>
    </row>
    <row r="26" spans="2:57" ht="15" x14ac:dyDescent="0.55000000000000004">
      <c r="B26" s="110"/>
      <c r="C26" s="110"/>
      <c r="D26" s="111"/>
      <c r="E26" s="112"/>
      <c r="F26" s="113" t="s">
        <v>73</v>
      </c>
      <c r="G26" s="111"/>
      <c r="H26" s="112"/>
      <c r="I26" s="113" t="s">
        <v>73</v>
      </c>
      <c r="J26" s="111"/>
      <c r="K26" s="112"/>
      <c r="L26" s="113" t="s">
        <v>73</v>
      </c>
      <c r="M26" s="111"/>
      <c r="N26" s="112"/>
      <c r="O26" s="113" t="s">
        <v>73</v>
      </c>
      <c r="P26" s="114"/>
      <c r="Q26" s="113" t="s">
        <v>204</v>
      </c>
      <c r="R26" s="115">
        <f t="shared" si="2"/>
        <v>0</v>
      </c>
      <c r="S26" s="116"/>
      <c r="T26" s="18"/>
      <c r="U26" s="110"/>
      <c r="V26" s="110"/>
      <c r="W26" s="111"/>
      <c r="X26" s="112"/>
      <c r="Y26" s="113" t="s">
        <v>73</v>
      </c>
      <c r="Z26" s="111"/>
      <c r="AA26" s="112"/>
      <c r="AB26" s="113" t="s">
        <v>73</v>
      </c>
      <c r="AC26" s="111"/>
      <c r="AD26" s="112"/>
      <c r="AE26" s="113" t="s">
        <v>73</v>
      </c>
      <c r="AF26" s="111"/>
      <c r="AG26" s="112"/>
      <c r="AH26" s="113" t="s">
        <v>73</v>
      </c>
      <c r="AI26" s="114"/>
      <c r="AJ26" s="113" t="s">
        <v>204</v>
      </c>
      <c r="AK26" s="115">
        <f t="shared" si="0"/>
        <v>0</v>
      </c>
      <c r="AL26" s="116"/>
      <c r="AM26" s="18"/>
      <c r="AN26" s="110"/>
      <c r="AO26" s="110"/>
      <c r="AP26" s="111"/>
      <c r="AQ26" s="112"/>
      <c r="AR26" s="113" t="s">
        <v>73</v>
      </c>
      <c r="AS26" s="111"/>
      <c r="AT26" s="112"/>
      <c r="AU26" s="113" t="s">
        <v>73</v>
      </c>
      <c r="AV26" s="111"/>
      <c r="AW26" s="112"/>
      <c r="AX26" s="113" t="s">
        <v>73</v>
      </c>
      <c r="AY26" s="111"/>
      <c r="AZ26" s="112"/>
      <c r="BA26" s="113" t="s">
        <v>73</v>
      </c>
      <c r="BB26" s="114"/>
      <c r="BC26" s="113" t="s">
        <v>204</v>
      </c>
      <c r="BD26" s="118">
        <f t="shared" si="1"/>
        <v>0</v>
      </c>
      <c r="BE26" s="116"/>
    </row>
    <row r="27" spans="2:57" ht="15" x14ac:dyDescent="0.55000000000000004">
      <c r="B27" s="110"/>
      <c r="C27" s="110"/>
      <c r="D27" s="111"/>
      <c r="E27" s="112"/>
      <c r="F27" s="113" t="s">
        <v>73</v>
      </c>
      <c r="G27" s="111"/>
      <c r="H27" s="112"/>
      <c r="I27" s="113" t="s">
        <v>73</v>
      </c>
      <c r="J27" s="111"/>
      <c r="K27" s="112"/>
      <c r="L27" s="113" t="s">
        <v>73</v>
      </c>
      <c r="M27" s="111"/>
      <c r="N27" s="112"/>
      <c r="O27" s="113" t="s">
        <v>73</v>
      </c>
      <c r="P27" s="114"/>
      <c r="Q27" s="113" t="s">
        <v>204</v>
      </c>
      <c r="R27" s="115">
        <f t="shared" si="2"/>
        <v>0</v>
      </c>
      <c r="S27" s="116"/>
      <c r="T27" s="18"/>
      <c r="U27" s="110"/>
      <c r="V27" s="110"/>
      <c r="W27" s="111"/>
      <c r="X27" s="112"/>
      <c r="Y27" s="113" t="s">
        <v>73</v>
      </c>
      <c r="Z27" s="111"/>
      <c r="AA27" s="112"/>
      <c r="AB27" s="113" t="s">
        <v>73</v>
      </c>
      <c r="AC27" s="111"/>
      <c r="AD27" s="112"/>
      <c r="AE27" s="113" t="s">
        <v>73</v>
      </c>
      <c r="AF27" s="111"/>
      <c r="AG27" s="112"/>
      <c r="AH27" s="113" t="s">
        <v>73</v>
      </c>
      <c r="AI27" s="114"/>
      <c r="AJ27" s="113" t="s">
        <v>204</v>
      </c>
      <c r="AK27" s="115">
        <f t="shared" si="0"/>
        <v>0</v>
      </c>
      <c r="AL27" s="116"/>
      <c r="AM27" s="18"/>
      <c r="AN27" s="110"/>
      <c r="AO27" s="110"/>
      <c r="AP27" s="111"/>
      <c r="AQ27" s="112"/>
      <c r="AR27" s="113" t="s">
        <v>73</v>
      </c>
      <c r="AS27" s="111"/>
      <c r="AT27" s="112"/>
      <c r="AU27" s="113" t="s">
        <v>73</v>
      </c>
      <c r="AV27" s="111"/>
      <c r="AW27" s="112"/>
      <c r="AX27" s="113" t="s">
        <v>73</v>
      </c>
      <c r="AY27" s="111"/>
      <c r="AZ27" s="112"/>
      <c r="BA27" s="113" t="s">
        <v>73</v>
      </c>
      <c r="BB27" s="114"/>
      <c r="BC27" s="113" t="s">
        <v>204</v>
      </c>
      <c r="BD27" s="118">
        <f t="shared" si="1"/>
        <v>0</v>
      </c>
      <c r="BE27" s="116"/>
    </row>
    <row r="28" spans="2:57" ht="15" x14ac:dyDescent="0.55000000000000004">
      <c r="B28" s="110"/>
      <c r="C28" s="110"/>
      <c r="D28" s="111"/>
      <c r="E28" s="112"/>
      <c r="F28" s="113" t="s">
        <v>73</v>
      </c>
      <c r="G28" s="111"/>
      <c r="H28" s="112"/>
      <c r="I28" s="113" t="s">
        <v>73</v>
      </c>
      <c r="J28" s="111"/>
      <c r="K28" s="112"/>
      <c r="L28" s="113" t="s">
        <v>73</v>
      </c>
      <c r="M28" s="111"/>
      <c r="N28" s="112"/>
      <c r="O28" s="113" t="s">
        <v>73</v>
      </c>
      <c r="P28" s="114"/>
      <c r="Q28" s="113" t="s">
        <v>204</v>
      </c>
      <c r="R28" s="115">
        <f>D28*G28*J28*M28*P28</f>
        <v>0</v>
      </c>
      <c r="S28" s="116"/>
      <c r="T28" s="18"/>
      <c r="U28" s="110"/>
      <c r="V28" s="110"/>
      <c r="W28" s="111"/>
      <c r="X28" s="112"/>
      <c r="Y28" s="113" t="s">
        <v>73</v>
      </c>
      <c r="Z28" s="111"/>
      <c r="AA28" s="112"/>
      <c r="AB28" s="113" t="s">
        <v>73</v>
      </c>
      <c r="AC28" s="111"/>
      <c r="AD28" s="112"/>
      <c r="AE28" s="113" t="s">
        <v>73</v>
      </c>
      <c r="AF28" s="111"/>
      <c r="AG28" s="112"/>
      <c r="AH28" s="113" t="s">
        <v>73</v>
      </c>
      <c r="AI28" s="114"/>
      <c r="AJ28" s="113" t="s">
        <v>204</v>
      </c>
      <c r="AK28" s="115">
        <f t="shared" si="0"/>
        <v>0</v>
      </c>
      <c r="AL28" s="116"/>
      <c r="AM28" s="18"/>
      <c r="AN28" s="110"/>
      <c r="AO28" s="110"/>
      <c r="AP28" s="111"/>
      <c r="AQ28" s="112"/>
      <c r="AR28" s="113" t="s">
        <v>73</v>
      </c>
      <c r="AS28" s="111"/>
      <c r="AT28" s="112"/>
      <c r="AU28" s="113" t="s">
        <v>73</v>
      </c>
      <c r="AV28" s="111"/>
      <c r="AW28" s="112"/>
      <c r="AX28" s="113" t="s">
        <v>73</v>
      </c>
      <c r="AY28" s="111"/>
      <c r="AZ28" s="112"/>
      <c r="BA28" s="113" t="s">
        <v>73</v>
      </c>
      <c r="BB28" s="114"/>
      <c r="BC28" s="113" t="s">
        <v>204</v>
      </c>
      <c r="BD28" s="118">
        <f t="shared" si="1"/>
        <v>0</v>
      </c>
      <c r="BE28" s="116"/>
    </row>
    <row r="29" spans="2:57" ht="15" x14ac:dyDescent="0.55000000000000004">
      <c r="B29" s="110"/>
      <c r="C29" s="110"/>
      <c r="D29" s="111"/>
      <c r="E29" s="112"/>
      <c r="F29" s="113" t="s">
        <v>73</v>
      </c>
      <c r="G29" s="111"/>
      <c r="H29" s="112"/>
      <c r="I29" s="113" t="s">
        <v>73</v>
      </c>
      <c r="J29" s="111"/>
      <c r="K29" s="112"/>
      <c r="L29" s="113" t="s">
        <v>73</v>
      </c>
      <c r="M29" s="111"/>
      <c r="N29" s="112"/>
      <c r="O29" s="113" t="s">
        <v>73</v>
      </c>
      <c r="P29" s="114"/>
      <c r="Q29" s="113" t="s">
        <v>204</v>
      </c>
      <c r="R29" s="123">
        <f>D29*G29*J29*M29*P29</f>
        <v>0</v>
      </c>
      <c r="S29" s="116"/>
      <c r="T29" s="18"/>
      <c r="U29" s="110"/>
      <c r="V29" s="110"/>
      <c r="W29" s="111"/>
      <c r="X29" s="112"/>
      <c r="Y29" s="113" t="s">
        <v>73</v>
      </c>
      <c r="Z29" s="111"/>
      <c r="AA29" s="112"/>
      <c r="AB29" s="113" t="s">
        <v>73</v>
      </c>
      <c r="AC29" s="111"/>
      <c r="AD29" s="112"/>
      <c r="AE29" s="113" t="s">
        <v>73</v>
      </c>
      <c r="AF29" s="111"/>
      <c r="AG29" s="112"/>
      <c r="AH29" s="113" t="s">
        <v>73</v>
      </c>
      <c r="AI29" s="114"/>
      <c r="AJ29" s="113" t="s">
        <v>204</v>
      </c>
      <c r="AK29" s="115">
        <f t="shared" si="0"/>
        <v>0</v>
      </c>
      <c r="AL29" s="116"/>
      <c r="AM29" s="18"/>
      <c r="AN29" s="110"/>
      <c r="AO29" s="110"/>
      <c r="AP29" s="111"/>
      <c r="AQ29" s="112"/>
      <c r="AR29" s="113" t="s">
        <v>73</v>
      </c>
      <c r="AS29" s="111"/>
      <c r="AT29" s="112"/>
      <c r="AU29" s="113" t="s">
        <v>73</v>
      </c>
      <c r="AV29" s="111"/>
      <c r="AW29" s="112"/>
      <c r="AX29" s="113" t="s">
        <v>73</v>
      </c>
      <c r="AY29" s="111"/>
      <c r="AZ29" s="112"/>
      <c r="BA29" s="113" t="s">
        <v>73</v>
      </c>
      <c r="BB29" s="114"/>
      <c r="BC29" s="113" t="s">
        <v>204</v>
      </c>
      <c r="BD29" s="118">
        <f t="shared" si="1"/>
        <v>0</v>
      </c>
      <c r="BE29" s="116"/>
    </row>
    <row r="30" spans="2:57" ht="15" x14ac:dyDescent="0.55000000000000004">
      <c r="B30" s="110"/>
      <c r="C30" s="110"/>
      <c r="D30" s="111"/>
      <c r="E30" s="112"/>
      <c r="F30" s="113" t="s">
        <v>73</v>
      </c>
      <c r="G30" s="111"/>
      <c r="H30" s="112"/>
      <c r="I30" s="113" t="s">
        <v>73</v>
      </c>
      <c r="J30" s="111"/>
      <c r="K30" s="112"/>
      <c r="L30" s="113" t="s">
        <v>73</v>
      </c>
      <c r="M30" s="111"/>
      <c r="N30" s="112"/>
      <c r="O30" s="113" t="s">
        <v>73</v>
      </c>
      <c r="P30" s="114"/>
      <c r="Q30" s="113" t="s">
        <v>204</v>
      </c>
      <c r="R30" s="115">
        <f t="shared" si="2"/>
        <v>0</v>
      </c>
      <c r="S30" s="116"/>
      <c r="T30" s="18"/>
      <c r="U30" s="110"/>
      <c r="V30" s="110"/>
      <c r="W30" s="111"/>
      <c r="X30" s="112"/>
      <c r="Y30" s="113" t="s">
        <v>73</v>
      </c>
      <c r="Z30" s="111"/>
      <c r="AA30" s="112"/>
      <c r="AB30" s="113" t="s">
        <v>73</v>
      </c>
      <c r="AC30" s="111"/>
      <c r="AD30" s="112"/>
      <c r="AE30" s="113" t="s">
        <v>73</v>
      </c>
      <c r="AF30" s="111"/>
      <c r="AG30" s="112"/>
      <c r="AH30" s="113" t="s">
        <v>73</v>
      </c>
      <c r="AI30" s="114"/>
      <c r="AJ30" s="113" t="s">
        <v>204</v>
      </c>
      <c r="AK30" s="115">
        <f t="shared" si="0"/>
        <v>0</v>
      </c>
      <c r="AL30" s="116"/>
      <c r="AM30" s="18"/>
      <c r="AN30" s="110"/>
      <c r="AO30" s="110"/>
      <c r="AP30" s="111"/>
      <c r="AQ30" s="112"/>
      <c r="AR30" s="113" t="s">
        <v>73</v>
      </c>
      <c r="AS30" s="111"/>
      <c r="AT30" s="112"/>
      <c r="AU30" s="113" t="s">
        <v>73</v>
      </c>
      <c r="AV30" s="111"/>
      <c r="AW30" s="112"/>
      <c r="AX30" s="113" t="s">
        <v>73</v>
      </c>
      <c r="AY30" s="111"/>
      <c r="AZ30" s="112"/>
      <c r="BA30" s="113" t="s">
        <v>73</v>
      </c>
      <c r="BB30" s="114"/>
      <c r="BC30" s="113" t="s">
        <v>204</v>
      </c>
      <c r="BD30" s="118">
        <f t="shared" si="1"/>
        <v>0</v>
      </c>
      <c r="BE30" s="116"/>
    </row>
    <row r="31" spans="2:57" ht="15" x14ac:dyDescent="0.55000000000000004">
      <c r="B31" s="110"/>
      <c r="C31" s="110"/>
      <c r="D31" s="111"/>
      <c r="E31" s="112"/>
      <c r="F31" s="113" t="s">
        <v>73</v>
      </c>
      <c r="G31" s="111"/>
      <c r="H31" s="112"/>
      <c r="I31" s="113" t="s">
        <v>73</v>
      </c>
      <c r="J31" s="111"/>
      <c r="K31" s="112"/>
      <c r="L31" s="113" t="s">
        <v>73</v>
      </c>
      <c r="M31" s="111"/>
      <c r="N31" s="112"/>
      <c r="O31" s="113" t="s">
        <v>73</v>
      </c>
      <c r="P31" s="114"/>
      <c r="Q31" s="113" t="s">
        <v>204</v>
      </c>
      <c r="R31" s="115">
        <f t="shared" si="2"/>
        <v>0</v>
      </c>
      <c r="S31" s="116"/>
      <c r="T31" s="18"/>
      <c r="U31" s="110"/>
      <c r="V31" s="110"/>
      <c r="W31" s="111"/>
      <c r="X31" s="112"/>
      <c r="Y31" s="113" t="s">
        <v>73</v>
      </c>
      <c r="Z31" s="111"/>
      <c r="AA31" s="112"/>
      <c r="AB31" s="113" t="s">
        <v>73</v>
      </c>
      <c r="AC31" s="111"/>
      <c r="AD31" s="112"/>
      <c r="AE31" s="113" t="s">
        <v>73</v>
      </c>
      <c r="AF31" s="111"/>
      <c r="AG31" s="112"/>
      <c r="AH31" s="113" t="s">
        <v>73</v>
      </c>
      <c r="AI31" s="114"/>
      <c r="AJ31" s="113" t="s">
        <v>204</v>
      </c>
      <c r="AK31" s="115">
        <f t="shared" si="0"/>
        <v>0</v>
      </c>
      <c r="AL31" s="116"/>
      <c r="AM31" s="18"/>
      <c r="AN31" s="110"/>
      <c r="AO31" s="110"/>
      <c r="AP31" s="111"/>
      <c r="AQ31" s="112"/>
      <c r="AR31" s="113" t="s">
        <v>73</v>
      </c>
      <c r="AS31" s="111"/>
      <c r="AT31" s="112"/>
      <c r="AU31" s="113" t="s">
        <v>73</v>
      </c>
      <c r="AV31" s="111"/>
      <c r="AW31" s="112"/>
      <c r="AX31" s="113" t="s">
        <v>73</v>
      </c>
      <c r="AY31" s="111"/>
      <c r="AZ31" s="112"/>
      <c r="BA31" s="113" t="s">
        <v>73</v>
      </c>
      <c r="BB31" s="114"/>
      <c r="BC31" s="113" t="s">
        <v>204</v>
      </c>
      <c r="BD31" s="118">
        <f t="shared" si="1"/>
        <v>0</v>
      </c>
      <c r="BE31" s="116"/>
    </row>
    <row r="32" spans="2:57" ht="15.5" thickBot="1" x14ac:dyDescent="0.6">
      <c r="B32" s="124"/>
      <c r="C32" s="124"/>
      <c r="D32" s="125"/>
      <c r="E32" s="126"/>
      <c r="F32" s="127" t="s">
        <v>73</v>
      </c>
      <c r="G32" s="128"/>
      <c r="H32" s="126"/>
      <c r="I32" s="127" t="s">
        <v>73</v>
      </c>
      <c r="J32" s="128"/>
      <c r="K32" s="126"/>
      <c r="L32" s="127" t="s">
        <v>73</v>
      </c>
      <c r="M32" s="128"/>
      <c r="N32" s="126"/>
      <c r="O32" s="127" t="s">
        <v>73</v>
      </c>
      <c r="P32" s="129"/>
      <c r="Q32" s="127" t="s">
        <v>204</v>
      </c>
      <c r="R32" s="130">
        <f t="shared" si="2"/>
        <v>0</v>
      </c>
      <c r="S32" s="131"/>
      <c r="T32" s="18"/>
      <c r="U32" s="124"/>
      <c r="V32" s="124"/>
      <c r="W32" s="128"/>
      <c r="X32" s="126"/>
      <c r="Y32" s="127" t="s">
        <v>73</v>
      </c>
      <c r="Z32" s="128"/>
      <c r="AA32" s="126"/>
      <c r="AB32" s="127" t="s">
        <v>73</v>
      </c>
      <c r="AC32" s="128"/>
      <c r="AD32" s="126"/>
      <c r="AE32" s="127" t="s">
        <v>73</v>
      </c>
      <c r="AF32" s="128"/>
      <c r="AG32" s="126"/>
      <c r="AH32" s="127" t="s">
        <v>73</v>
      </c>
      <c r="AI32" s="129"/>
      <c r="AJ32" s="127" t="s">
        <v>204</v>
      </c>
      <c r="AK32" s="130">
        <f t="shared" si="0"/>
        <v>0</v>
      </c>
      <c r="AL32" s="131"/>
      <c r="AM32" s="18"/>
      <c r="AN32" s="124"/>
      <c r="AO32" s="124"/>
      <c r="AP32" s="128"/>
      <c r="AQ32" s="126"/>
      <c r="AR32" s="127" t="s">
        <v>73</v>
      </c>
      <c r="AS32" s="128"/>
      <c r="AT32" s="126"/>
      <c r="AU32" s="127" t="s">
        <v>73</v>
      </c>
      <c r="AV32" s="128"/>
      <c r="AW32" s="126"/>
      <c r="AX32" s="127" t="s">
        <v>73</v>
      </c>
      <c r="AY32" s="128"/>
      <c r="AZ32" s="126"/>
      <c r="BA32" s="127" t="s">
        <v>73</v>
      </c>
      <c r="BB32" s="129"/>
      <c r="BC32" s="127" t="s">
        <v>204</v>
      </c>
      <c r="BD32" s="132">
        <f t="shared" si="1"/>
        <v>0</v>
      </c>
      <c r="BE32" s="131"/>
    </row>
    <row r="33" spans="2:57" ht="15.5" outlineLevel="1" thickTop="1" x14ac:dyDescent="0.55000000000000004">
      <c r="B33" s="122"/>
      <c r="C33" s="122"/>
      <c r="D33" s="133"/>
      <c r="E33" s="122"/>
      <c r="F33" s="113" t="s">
        <v>73</v>
      </c>
      <c r="G33" s="133"/>
      <c r="H33" s="122"/>
      <c r="I33" s="113" t="s">
        <v>73</v>
      </c>
      <c r="J33" s="133"/>
      <c r="K33" s="122"/>
      <c r="L33" s="113" t="s">
        <v>73</v>
      </c>
      <c r="M33" s="133"/>
      <c r="N33" s="122"/>
      <c r="O33" s="113" t="s">
        <v>73</v>
      </c>
      <c r="P33" s="133"/>
      <c r="Q33" s="113" t="s">
        <v>204</v>
      </c>
      <c r="R33" s="134">
        <f t="shared" ref="R33:R38" si="3">D33*G33*J33*M33*P33</f>
        <v>0</v>
      </c>
      <c r="S33" s="135"/>
      <c r="T33" s="18"/>
      <c r="U33" s="122"/>
      <c r="V33" s="122"/>
      <c r="W33" s="133"/>
      <c r="X33" s="122"/>
      <c r="Y33" s="113" t="s">
        <v>73</v>
      </c>
      <c r="Z33" s="133"/>
      <c r="AA33" s="122"/>
      <c r="AB33" s="113" t="s">
        <v>73</v>
      </c>
      <c r="AC33" s="133"/>
      <c r="AD33" s="122"/>
      <c r="AE33" s="113" t="s">
        <v>73</v>
      </c>
      <c r="AF33" s="133"/>
      <c r="AG33" s="122"/>
      <c r="AH33" s="113" t="s">
        <v>73</v>
      </c>
      <c r="AI33" s="133"/>
      <c r="AJ33" s="113" t="s">
        <v>204</v>
      </c>
      <c r="AK33" s="134">
        <f t="shared" ref="AK33:AK38" si="4">W33*Z33*AC33*AF33*AI33</f>
        <v>0</v>
      </c>
      <c r="AL33" s="135"/>
      <c r="AM33" s="18"/>
      <c r="AN33" s="122"/>
      <c r="AO33" s="122"/>
      <c r="AP33" s="133"/>
      <c r="AQ33" s="122"/>
      <c r="AR33" s="113" t="s">
        <v>73</v>
      </c>
      <c r="AS33" s="133"/>
      <c r="AT33" s="122"/>
      <c r="AU33" s="113" t="s">
        <v>73</v>
      </c>
      <c r="AV33" s="133"/>
      <c r="AW33" s="122"/>
      <c r="AX33" s="113" t="s">
        <v>73</v>
      </c>
      <c r="AY33" s="133"/>
      <c r="AZ33" s="122"/>
      <c r="BA33" s="113" t="s">
        <v>73</v>
      </c>
      <c r="BB33" s="133"/>
      <c r="BC33" s="113" t="s">
        <v>204</v>
      </c>
      <c r="BD33" s="136">
        <f t="shared" ref="BD33:BD38" si="5">AP33*AS33*AV33*AY33*BB33</f>
        <v>0</v>
      </c>
      <c r="BE33" s="135"/>
    </row>
    <row r="34" spans="2:57" ht="15" outlineLevel="1" x14ac:dyDescent="0.55000000000000004">
      <c r="B34" s="110"/>
      <c r="C34" s="110"/>
      <c r="D34" s="137"/>
      <c r="E34" s="110"/>
      <c r="F34" s="113" t="s">
        <v>73</v>
      </c>
      <c r="G34" s="137"/>
      <c r="H34" s="110"/>
      <c r="I34" s="113" t="s">
        <v>73</v>
      </c>
      <c r="J34" s="137"/>
      <c r="K34" s="110"/>
      <c r="L34" s="113" t="s">
        <v>73</v>
      </c>
      <c r="M34" s="137"/>
      <c r="N34" s="110"/>
      <c r="O34" s="113" t="s">
        <v>73</v>
      </c>
      <c r="P34" s="137"/>
      <c r="Q34" s="113" t="s">
        <v>204</v>
      </c>
      <c r="R34" s="115">
        <f t="shared" si="3"/>
        <v>0</v>
      </c>
      <c r="S34" s="116"/>
      <c r="T34" s="18"/>
      <c r="U34" s="110"/>
      <c r="V34" s="110"/>
      <c r="W34" s="137"/>
      <c r="X34" s="110"/>
      <c r="Y34" s="113" t="s">
        <v>73</v>
      </c>
      <c r="Z34" s="137"/>
      <c r="AA34" s="110"/>
      <c r="AB34" s="113" t="s">
        <v>73</v>
      </c>
      <c r="AC34" s="137"/>
      <c r="AD34" s="110"/>
      <c r="AE34" s="138" t="s">
        <v>73</v>
      </c>
      <c r="AF34" s="137"/>
      <c r="AG34" s="110"/>
      <c r="AH34" s="113" t="s">
        <v>73</v>
      </c>
      <c r="AI34" s="137"/>
      <c r="AJ34" s="113" t="s">
        <v>204</v>
      </c>
      <c r="AK34" s="115">
        <f t="shared" si="4"/>
        <v>0</v>
      </c>
      <c r="AL34" s="116"/>
      <c r="AM34" s="18"/>
      <c r="AN34" s="110"/>
      <c r="AO34" s="110"/>
      <c r="AP34" s="137"/>
      <c r="AQ34" s="110"/>
      <c r="AR34" s="113" t="s">
        <v>73</v>
      </c>
      <c r="AS34" s="137"/>
      <c r="AT34" s="110"/>
      <c r="AU34" s="113" t="s">
        <v>73</v>
      </c>
      <c r="AV34" s="137"/>
      <c r="AW34" s="110"/>
      <c r="AX34" s="113" t="s">
        <v>73</v>
      </c>
      <c r="AY34" s="137"/>
      <c r="AZ34" s="110"/>
      <c r="BA34" s="113" t="s">
        <v>73</v>
      </c>
      <c r="BB34" s="137"/>
      <c r="BC34" s="113" t="s">
        <v>204</v>
      </c>
      <c r="BD34" s="118">
        <f t="shared" si="5"/>
        <v>0</v>
      </c>
      <c r="BE34" s="116"/>
    </row>
    <row r="35" spans="2:57" ht="15" outlineLevel="1" x14ac:dyDescent="0.55000000000000004">
      <c r="B35" s="110"/>
      <c r="C35" s="110"/>
      <c r="D35" s="137"/>
      <c r="E35" s="110"/>
      <c r="F35" s="113" t="s">
        <v>73</v>
      </c>
      <c r="G35" s="137"/>
      <c r="H35" s="110"/>
      <c r="I35" s="113" t="s">
        <v>73</v>
      </c>
      <c r="J35" s="137"/>
      <c r="K35" s="110"/>
      <c r="L35" s="113" t="s">
        <v>73</v>
      </c>
      <c r="M35" s="137"/>
      <c r="N35" s="110"/>
      <c r="O35" s="113" t="s">
        <v>73</v>
      </c>
      <c r="P35" s="137"/>
      <c r="Q35" s="113" t="s">
        <v>204</v>
      </c>
      <c r="R35" s="115">
        <f t="shared" si="3"/>
        <v>0</v>
      </c>
      <c r="S35" s="116"/>
      <c r="T35" s="18"/>
      <c r="U35" s="110"/>
      <c r="V35" s="110"/>
      <c r="W35" s="137"/>
      <c r="X35" s="110"/>
      <c r="Y35" s="138" t="s">
        <v>73</v>
      </c>
      <c r="Z35" s="137"/>
      <c r="AA35" s="110"/>
      <c r="AB35" s="113" t="s">
        <v>73</v>
      </c>
      <c r="AC35" s="137"/>
      <c r="AD35" s="110"/>
      <c r="AE35" s="113" t="s">
        <v>73</v>
      </c>
      <c r="AF35" s="137"/>
      <c r="AG35" s="110"/>
      <c r="AH35" s="113" t="s">
        <v>73</v>
      </c>
      <c r="AI35" s="137"/>
      <c r="AJ35" s="113" t="s">
        <v>204</v>
      </c>
      <c r="AK35" s="115">
        <f t="shared" si="4"/>
        <v>0</v>
      </c>
      <c r="AL35" s="116"/>
      <c r="AM35" s="18"/>
      <c r="AN35" s="110"/>
      <c r="AO35" s="110"/>
      <c r="AP35" s="137"/>
      <c r="AQ35" s="110"/>
      <c r="AR35" s="138" t="s">
        <v>73</v>
      </c>
      <c r="AS35" s="137"/>
      <c r="AT35" s="110"/>
      <c r="AU35" s="113" t="s">
        <v>73</v>
      </c>
      <c r="AV35" s="137"/>
      <c r="AW35" s="110"/>
      <c r="AX35" s="113" t="s">
        <v>73</v>
      </c>
      <c r="AY35" s="137"/>
      <c r="AZ35" s="110"/>
      <c r="BA35" s="113" t="s">
        <v>73</v>
      </c>
      <c r="BB35" s="137"/>
      <c r="BC35" s="113" t="s">
        <v>204</v>
      </c>
      <c r="BD35" s="118">
        <f t="shared" si="5"/>
        <v>0</v>
      </c>
      <c r="BE35" s="116"/>
    </row>
    <row r="36" spans="2:57" ht="15" outlineLevel="1" x14ac:dyDescent="0.55000000000000004">
      <c r="B36" s="110"/>
      <c r="C36" s="110"/>
      <c r="D36" s="137"/>
      <c r="E36" s="110"/>
      <c r="F36" s="113" t="s">
        <v>73</v>
      </c>
      <c r="G36" s="137"/>
      <c r="H36" s="110"/>
      <c r="I36" s="113" t="s">
        <v>73</v>
      </c>
      <c r="J36" s="137"/>
      <c r="K36" s="110"/>
      <c r="L36" s="113" t="s">
        <v>73</v>
      </c>
      <c r="M36" s="137"/>
      <c r="N36" s="110"/>
      <c r="O36" s="113" t="s">
        <v>73</v>
      </c>
      <c r="P36" s="137"/>
      <c r="Q36" s="113" t="s">
        <v>204</v>
      </c>
      <c r="R36" s="115">
        <f t="shared" si="3"/>
        <v>0</v>
      </c>
      <c r="S36" s="116"/>
      <c r="T36" s="18"/>
      <c r="U36" s="110"/>
      <c r="V36" s="110"/>
      <c r="W36" s="137"/>
      <c r="X36" s="110"/>
      <c r="Y36" s="113" t="s">
        <v>73</v>
      </c>
      <c r="Z36" s="137"/>
      <c r="AA36" s="110"/>
      <c r="AB36" s="139" t="s">
        <v>73</v>
      </c>
      <c r="AC36" s="137"/>
      <c r="AD36" s="110"/>
      <c r="AE36" s="138" t="s">
        <v>73</v>
      </c>
      <c r="AF36" s="137"/>
      <c r="AG36" s="110"/>
      <c r="AH36" s="138" t="s">
        <v>73</v>
      </c>
      <c r="AI36" s="137"/>
      <c r="AJ36" s="139" t="s">
        <v>204</v>
      </c>
      <c r="AK36" s="115">
        <f t="shared" si="4"/>
        <v>0</v>
      </c>
      <c r="AL36" s="116"/>
      <c r="AM36" s="18"/>
      <c r="AN36" s="110"/>
      <c r="AO36" s="110"/>
      <c r="AP36" s="137"/>
      <c r="AQ36" s="110"/>
      <c r="AR36" s="113" t="s">
        <v>73</v>
      </c>
      <c r="AS36" s="137"/>
      <c r="AT36" s="110"/>
      <c r="AU36" s="138" t="s">
        <v>73</v>
      </c>
      <c r="AV36" s="137"/>
      <c r="AW36" s="110"/>
      <c r="AX36" s="139" t="s">
        <v>73</v>
      </c>
      <c r="AY36" s="137"/>
      <c r="AZ36" s="110"/>
      <c r="BA36" s="139" t="s">
        <v>73</v>
      </c>
      <c r="BB36" s="137"/>
      <c r="BC36" s="113" t="s">
        <v>204</v>
      </c>
      <c r="BD36" s="118">
        <f t="shared" si="5"/>
        <v>0</v>
      </c>
      <c r="BE36" s="116"/>
    </row>
    <row r="37" spans="2:57" ht="15" outlineLevel="1" x14ac:dyDescent="0.55000000000000004">
      <c r="B37" s="110"/>
      <c r="C37" s="110"/>
      <c r="D37" s="137"/>
      <c r="E37" s="110"/>
      <c r="F37" s="113" t="s">
        <v>73</v>
      </c>
      <c r="G37" s="137"/>
      <c r="H37" s="110"/>
      <c r="I37" s="113" t="s">
        <v>73</v>
      </c>
      <c r="J37" s="137"/>
      <c r="K37" s="110"/>
      <c r="L37" s="113" t="s">
        <v>73</v>
      </c>
      <c r="M37" s="137"/>
      <c r="N37" s="110"/>
      <c r="O37" s="113" t="s">
        <v>73</v>
      </c>
      <c r="P37" s="137"/>
      <c r="Q37" s="113" t="s">
        <v>204</v>
      </c>
      <c r="R37" s="115">
        <f t="shared" si="3"/>
        <v>0</v>
      </c>
      <c r="S37" s="116"/>
      <c r="T37" s="18"/>
      <c r="U37" s="110"/>
      <c r="V37" s="110"/>
      <c r="W37" s="137"/>
      <c r="X37" s="110"/>
      <c r="Y37" s="113" t="s">
        <v>73</v>
      </c>
      <c r="Z37" s="137"/>
      <c r="AA37" s="110"/>
      <c r="AB37" s="113" t="s">
        <v>73</v>
      </c>
      <c r="AC37" s="137"/>
      <c r="AD37" s="110"/>
      <c r="AE37" s="113" t="s">
        <v>73</v>
      </c>
      <c r="AF37" s="137"/>
      <c r="AG37" s="110"/>
      <c r="AH37" s="113" t="s">
        <v>73</v>
      </c>
      <c r="AI37" s="137"/>
      <c r="AJ37" s="113" t="s">
        <v>204</v>
      </c>
      <c r="AK37" s="115">
        <f t="shared" si="4"/>
        <v>0</v>
      </c>
      <c r="AL37" s="116"/>
      <c r="AM37" s="18"/>
      <c r="AN37" s="110"/>
      <c r="AO37" s="110"/>
      <c r="AP37" s="137"/>
      <c r="AQ37" s="110"/>
      <c r="AR37" s="113" t="s">
        <v>73</v>
      </c>
      <c r="AS37" s="137"/>
      <c r="AT37" s="110"/>
      <c r="AU37" s="113" t="s">
        <v>73</v>
      </c>
      <c r="AV37" s="137"/>
      <c r="AW37" s="110"/>
      <c r="AX37" s="113" t="s">
        <v>73</v>
      </c>
      <c r="AY37" s="137"/>
      <c r="AZ37" s="110"/>
      <c r="BA37" s="113" t="s">
        <v>73</v>
      </c>
      <c r="BB37" s="137"/>
      <c r="BC37" s="139" t="s">
        <v>204</v>
      </c>
      <c r="BD37" s="118">
        <f t="shared" si="5"/>
        <v>0</v>
      </c>
      <c r="BE37" s="116"/>
    </row>
    <row r="38" spans="2:57" ht="15.5" outlineLevel="1" thickBot="1" x14ac:dyDescent="0.6">
      <c r="B38" s="140"/>
      <c r="C38" s="140"/>
      <c r="D38" s="141"/>
      <c r="E38" s="140"/>
      <c r="F38" s="127" t="s">
        <v>73</v>
      </c>
      <c r="G38" s="141"/>
      <c r="H38" s="140"/>
      <c r="I38" s="127" t="s">
        <v>73</v>
      </c>
      <c r="J38" s="141"/>
      <c r="K38" s="140"/>
      <c r="L38" s="127" t="s">
        <v>73</v>
      </c>
      <c r="M38" s="141"/>
      <c r="N38" s="140"/>
      <c r="O38" s="127" t="s">
        <v>73</v>
      </c>
      <c r="P38" s="141"/>
      <c r="Q38" s="127" t="s">
        <v>204</v>
      </c>
      <c r="R38" s="142">
        <f t="shared" si="3"/>
        <v>0</v>
      </c>
      <c r="S38" s="143"/>
      <c r="T38" s="18"/>
      <c r="U38" s="140"/>
      <c r="V38" s="140"/>
      <c r="W38" s="141"/>
      <c r="X38" s="140"/>
      <c r="Y38" s="127" t="s">
        <v>73</v>
      </c>
      <c r="Z38" s="141"/>
      <c r="AA38" s="140"/>
      <c r="AB38" s="127" t="s">
        <v>73</v>
      </c>
      <c r="AC38" s="141"/>
      <c r="AD38" s="140"/>
      <c r="AE38" s="113" t="s">
        <v>73</v>
      </c>
      <c r="AF38" s="141"/>
      <c r="AG38" s="140"/>
      <c r="AH38" s="113" t="s">
        <v>73</v>
      </c>
      <c r="AI38" s="141"/>
      <c r="AJ38" s="127" t="s">
        <v>204</v>
      </c>
      <c r="AK38" s="142">
        <f t="shared" si="4"/>
        <v>0</v>
      </c>
      <c r="AL38" s="143"/>
      <c r="AM38" s="18"/>
      <c r="AN38" s="140"/>
      <c r="AO38" s="140"/>
      <c r="AP38" s="141"/>
      <c r="AQ38" s="140"/>
      <c r="AR38" s="127" t="s">
        <v>73</v>
      </c>
      <c r="AS38" s="141"/>
      <c r="AT38" s="140"/>
      <c r="AU38" s="113" t="s">
        <v>73</v>
      </c>
      <c r="AV38" s="141"/>
      <c r="AW38" s="140"/>
      <c r="AX38" s="127" t="s">
        <v>73</v>
      </c>
      <c r="AY38" s="141"/>
      <c r="AZ38" s="140"/>
      <c r="BA38" s="127" t="s">
        <v>73</v>
      </c>
      <c r="BB38" s="141"/>
      <c r="BC38" s="113" t="s">
        <v>204</v>
      </c>
      <c r="BD38" s="144">
        <f t="shared" si="5"/>
        <v>0</v>
      </c>
      <c r="BE38" s="143"/>
    </row>
    <row r="39" spans="2:57" ht="15.5" thickTop="1" x14ac:dyDescent="0.55000000000000004">
      <c r="B39" s="145" t="s">
        <v>74</v>
      </c>
      <c r="C39" s="146"/>
      <c r="D39" s="147"/>
      <c r="E39" s="147"/>
      <c r="F39" s="147"/>
      <c r="G39" s="147"/>
      <c r="H39" s="147"/>
      <c r="I39" s="147"/>
      <c r="J39" s="147"/>
      <c r="K39" s="147"/>
      <c r="L39" s="147"/>
      <c r="M39" s="147"/>
      <c r="N39" s="147"/>
      <c r="O39" s="147"/>
      <c r="P39" s="147"/>
      <c r="Q39" s="148"/>
      <c r="R39" s="149">
        <f>SUM(R19:R38)</f>
        <v>0</v>
      </c>
      <c r="S39" s="150">
        <f>SUM(S19:S38)</f>
        <v>0</v>
      </c>
      <c r="T39" s="18"/>
      <c r="U39" s="145" t="s">
        <v>74</v>
      </c>
      <c r="V39" s="244"/>
      <c r="W39" s="245"/>
      <c r="X39" s="245"/>
      <c r="Y39" s="245"/>
      <c r="Z39" s="245"/>
      <c r="AA39" s="245"/>
      <c r="AB39" s="245"/>
      <c r="AC39" s="245"/>
      <c r="AD39" s="245"/>
      <c r="AE39" s="245"/>
      <c r="AF39" s="245"/>
      <c r="AG39" s="245"/>
      <c r="AH39" s="245"/>
      <c r="AI39" s="245"/>
      <c r="AJ39" s="246"/>
      <c r="AK39" s="151">
        <f>SUM(AK19:AK38)</f>
        <v>0</v>
      </c>
      <c r="AL39" s="152">
        <f>SUM(AL19:AL38)</f>
        <v>0</v>
      </c>
      <c r="AM39" s="18"/>
      <c r="AN39" s="145" t="s">
        <v>74</v>
      </c>
      <c r="AO39" s="244"/>
      <c r="AP39" s="245"/>
      <c r="AQ39" s="245"/>
      <c r="AR39" s="245"/>
      <c r="AS39" s="245"/>
      <c r="AT39" s="245"/>
      <c r="AU39" s="245"/>
      <c r="AV39" s="245"/>
      <c r="AW39" s="245"/>
      <c r="AX39" s="245"/>
      <c r="AY39" s="245"/>
      <c r="AZ39" s="245"/>
      <c r="BA39" s="245"/>
      <c r="BB39" s="245"/>
      <c r="BC39" s="246"/>
      <c r="BD39" s="153">
        <f>SUM(BD19:BD38)</f>
        <v>0</v>
      </c>
      <c r="BE39" s="154">
        <f>SUM(BE19:BE38)</f>
        <v>0</v>
      </c>
    </row>
    <row r="40" spans="2:57" ht="15.75" customHeight="1" x14ac:dyDescent="0.55000000000000004">
      <c r="B40" s="242" t="s">
        <v>75</v>
      </c>
      <c r="C40" s="242" t="s">
        <v>66</v>
      </c>
      <c r="D40" s="239" t="s">
        <v>66</v>
      </c>
      <c r="E40" s="240"/>
      <c r="F40" s="240"/>
      <c r="G40" s="240"/>
      <c r="H40" s="240"/>
      <c r="I40" s="240"/>
      <c r="J40" s="240"/>
      <c r="K40" s="240"/>
      <c r="L40" s="240"/>
      <c r="M40" s="240"/>
      <c r="N40" s="240"/>
      <c r="O40" s="240"/>
      <c r="P40" s="240"/>
      <c r="Q40" s="240"/>
      <c r="R40" s="241"/>
      <c r="S40" s="237" t="s">
        <v>67</v>
      </c>
      <c r="T40" s="18"/>
      <c r="U40" s="242" t="s">
        <v>75</v>
      </c>
      <c r="V40" s="242" t="s">
        <v>66</v>
      </c>
      <c r="W40" s="239" t="s">
        <v>66</v>
      </c>
      <c r="X40" s="240"/>
      <c r="Y40" s="240"/>
      <c r="Z40" s="240"/>
      <c r="AA40" s="240"/>
      <c r="AB40" s="240"/>
      <c r="AC40" s="240"/>
      <c r="AD40" s="240"/>
      <c r="AE40" s="240"/>
      <c r="AF40" s="240"/>
      <c r="AG40" s="240"/>
      <c r="AH40" s="240"/>
      <c r="AI40" s="240"/>
      <c r="AJ40" s="240"/>
      <c r="AK40" s="241"/>
      <c r="AL40" s="237" t="s">
        <v>67</v>
      </c>
      <c r="AM40" s="18"/>
      <c r="AN40" s="242" t="s">
        <v>75</v>
      </c>
      <c r="AO40" s="242" t="s">
        <v>66</v>
      </c>
      <c r="AP40" s="239" t="s">
        <v>66</v>
      </c>
      <c r="AQ40" s="240"/>
      <c r="AR40" s="240"/>
      <c r="AS40" s="240"/>
      <c r="AT40" s="240"/>
      <c r="AU40" s="240"/>
      <c r="AV40" s="240"/>
      <c r="AW40" s="240"/>
      <c r="AX40" s="240"/>
      <c r="AY40" s="240"/>
      <c r="AZ40" s="240"/>
      <c r="BA40" s="240"/>
      <c r="BB40" s="240"/>
      <c r="BC40" s="240"/>
      <c r="BD40" s="241"/>
      <c r="BE40" s="237" t="s">
        <v>67</v>
      </c>
    </row>
    <row r="41" spans="2:57" ht="22.5" customHeight="1" x14ac:dyDescent="0.55000000000000004">
      <c r="B41" s="243"/>
      <c r="C41" s="243"/>
      <c r="D41" s="105" t="s">
        <v>68</v>
      </c>
      <c r="E41" s="106" t="s">
        <v>69</v>
      </c>
      <c r="F41" s="102"/>
      <c r="G41" s="105" t="s">
        <v>68</v>
      </c>
      <c r="H41" s="106" t="s">
        <v>69</v>
      </c>
      <c r="I41" s="102"/>
      <c r="J41" s="105" t="s">
        <v>68</v>
      </c>
      <c r="K41" s="106" t="s">
        <v>69</v>
      </c>
      <c r="L41" s="102"/>
      <c r="M41" s="105" t="s">
        <v>68</v>
      </c>
      <c r="N41" s="106" t="s">
        <v>69</v>
      </c>
      <c r="O41" s="102"/>
      <c r="P41" s="102" t="s">
        <v>70</v>
      </c>
      <c r="Q41" s="103"/>
      <c r="R41" s="104" t="s">
        <v>71</v>
      </c>
      <c r="S41" s="238"/>
      <c r="T41" s="18"/>
      <c r="U41" s="243"/>
      <c r="V41" s="243"/>
      <c r="W41" s="105" t="s">
        <v>68</v>
      </c>
      <c r="X41" s="106" t="s">
        <v>69</v>
      </c>
      <c r="Y41" s="102"/>
      <c r="Z41" s="105" t="s">
        <v>68</v>
      </c>
      <c r="AA41" s="106" t="s">
        <v>69</v>
      </c>
      <c r="AB41" s="102"/>
      <c r="AC41" s="105" t="s">
        <v>68</v>
      </c>
      <c r="AD41" s="106" t="s">
        <v>69</v>
      </c>
      <c r="AE41" s="102"/>
      <c r="AF41" s="105" t="s">
        <v>68</v>
      </c>
      <c r="AG41" s="106" t="s">
        <v>69</v>
      </c>
      <c r="AH41" s="102"/>
      <c r="AI41" s="102" t="s">
        <v>70</v>
      </c>
      <c r="AJ41" s="103"/>
      <c r="AK41" s="104" t="s">
        <v>71</v>
      </c>
      <c r="AL41" s="238"/>
      <c r="AM41" s="18"/>
      <c r="AN41" s="243"/>
      <c r="AO41" s="243"/>
      <c r="AP41" s="105" t="s">
        <v>68</v>
      </c>
      <c r="AQ41" s="106" t="s">
        <v>69</v>
      </c>
      <c r="AR41" s="102"/>
      <c r="AS41" s="105" t="s">
        <v>68</v>
      </c>
      <c r="AT41" s="106" t="s">
        <v>69</v>
      </c>
      <c r="AU41" s="102"/>
      <c r="AV41" s="105" t="s">
        <v>68</v>
      </c>
      <c r="AW41" s="106" t="s">
        <v>69</v>
      </c>
      <c r="AX41" s="102"/>
      <c r="AY41" s="105" t="s">
        <v>68</v>
      </c>
      <c r="AZ41" s="106" t="s">
        <v>69</v>
      </c>
      <c r="BA41" s="102"/>
      <c r="BB41" s="102" t="s">
        <v>70</v>
      </c>
      <c r="BC41" s="103"/>
      <c r="BD41" s="104" t="s">
        <v>71</v>
      </c>
      <c r="BE41" s="238"/>
    </row>
    <row r="42" spans="2:57" ht="15" x14ac:dyDescent="0.55000000000000004">
      <c r="B42" s="110"/>
      <c r="C42" s="110"/>
      <c r="D42" s="111"/>
      <c r="E42" s="112"/>
      <c r="F42" s="113" t="s">
        <v>73</v>
      </c>
      <c r="G42" s="111"/>
      <c r="H42" s="112"/>
      <c r="I42" s="113" t="s">
        <v>73</v>
      </c>
      <c r="J42" s="111"/>
      <c r="K42" s="112"/>
      <c r="L42" s="113" t="s">
        <v>73</v>
      </c>
      <c r="M42" s="111"/>
      <c r="N42" s="112"/>
      <c r="O42" s="113" t="s">
        <v>73</v>
      </c>
      <c r="P42" s="114"/>
      <c r="Q42" s="113" t="s">
        <v>204</v>
      </c>
      <c r="R42" s="115">
        <f>D42*G42*J42*M42*P42</f>
        <v>0</v>
      </c>
      <c r="S42" s="116"/>
      <c r="T42" s="18"/>
      <c r="U42" s="110"/>
      <c r="V42" s="110"/>
      <c r="W42" s="111"/>
      <c r="X42" s="112"/>
      <c r="Y42" s="113" t="s">
        <v>73</v>
      </c>
      <c r="Z42" s="111"/>
      <c r="AA42" s="112"/>
      <c r="AB42" s="113" t="s">
        <v>73</v>
      </c>
      <c r="AC42" s="111"/>
      <c r="AD42" s="112"/>
      <c r="AE42" s="113" t="s">
        <v>73</v>
      </c>
      <c r="AF42" s="111"/>
      <c r="AG42" s="112"/>
      <c r="AH42" s="113" t="s">
        <v>73</v>
      </c>
      <c r="AI42" s="114"/>
      <c r="AJ42" s="113" t="s">
        <v>204</v>
      </c>
      <c r="AK42" s="115">
        <f>W42*Z42*AC42*AF42*AI42</f>
        <v>0</v>
      </c>
      <c r="AL42" s="116"/>
      <c r="AM42" s="18"/>
      <c r="AN42" s="110"/>
      <c r="AO42" s="110"/>
      <c r="AP42" s="111"/>
      <c r="AQ42" s="112"/>
      <c r="AR42" s="113" t="s">
        <v>73</v>
      </c>
      <c r="AS42" s="111"/>
      <c r="AT42" s="112"/>
      <c r="AU42" s="113" t="s">
        <v>73</v>
      </c>
      <c r="AV42" s="111"/>
      <c r="AW42" s="112"/>
      <c r="AX42" s="113" t="s">
        <v>73</v>
      </c>
      <c r="AY42" s="111"/>
      <c r="AZ42" s="112"/>
      <c r="BA42" s="113" t="s">
        <v>73</v>
      </c>
      <c r="BB42" s="114"/>
      <c r="BC42" s="113" t="s">
        <v>204</v>
      </c>
      <c r="BD42" s="118">
        <f>AP42*AS42*AV42*AY42*BB42</f>
        <v>0</v>
      </c>
      <c r="BE42" s="116"/>
    </row>
    <row r="43" spans="2:57" ht="15" x14ac:dyDescent="0.55000000000000004">
      <c r="B43" s="110"/>
      <c r="C43" s="110"/>
      <c r="D43" s="111"/>
      <c r="E43" s="112"/>
      <c r="F43" s="113" t="s">
        <v>72</v>
      </c>
      <c r="G43" s="111"/>
      <c r="H43" s="112"/>
      <c r="I43" s="113" t="s">
        <v>73</v>
      </c>
      <c r="J43" s="111"/>
      <c r="K43" s="112"/>
      <c r="L43" s="113" t="s">
        <v>73</v>
      </c>
      <c r="M43" s="111"/>
      <c r="N43" s="112"/>
      <c r="O43" s="113" t="s">
        <v>73</v>
      </c>
      <c r="P43" s="114"/>
      <c r="Q43" s="113" t="s">
        <v>204</v>
      </c>
      <c r="R43" s="115">
        <f t="shared" ref="R43:R50" si="6">D43*G43*J43*M43*P43</f>
        <v>0</v>
      </c>
      <c r="S43" s="116"/>
      <c r="T43" s="18"/>
      <c r="U43" s="110"/>
      <c r="V43" s="110"/>
      <c r="W43" s="111"/>
      <c r="X43" s="112"/>
      <c r="Y43" s="113" t="s">
        <v>73</v>
      </c>
      <c r="Z43" s="111"/>
      <c r="AA43" s="112"/>
      <c r="AB43" s="113" t="s">
        <v>73</v>
      </c>
      <c r="AC43" s="111"/>
      <c r="AD43" s="112"/>
      <c r="AE43" s="113" t="s">
        <v>73</v>
      </c>
      <c r="AF43" s="111"/>
      <c r="AG43" s="112"/>
      <c r="AH43" s="113" t="s">
        <v>73</v>
      </c>
      <c r="AI43" s="114"/>
      <c r="AJ43" s="113" t="s">
        <v>204</v>
      </c>
      <c r="AK43" s="115">
        <f t="shared" ref="AK43:AK50" si="7">W43*Z43*AC43*AF43*AI43</f>
        <v>0</v>
      </c>
      <c r="AL43" s="116"/>
      <c r="AM43" s="18"/>
      <c r="AN43" s="110"/>
      <c r="AO43" s="110"/>
      <c r="AP43" s="111"/>
      <c r="AQ43" s="112"/>
      <c r="AR43" s="113" t="s">
        <v>73</v>
      </c>
      <c r="AS43" s="111"/>
      <c r="AT43" s="112"/>
      <c r="AU43" s="113" t="s">
        <v>73</v>
      </c>
      <c r="AV43" s="111"/>
      <c r="AW43" s="112"/>
      <c r="AX43" s="113" t="s">
        <v>73</v>
      </c>
      <c r="AY43" s="111"/>
      <c r="AZ43" s="112"/>
      <c r="BA43" s="113" t="s">
        <v>73</v>
      </c>
      <c r="BB43" s="114"/>
      <c r="BC43" s="113" t="s">
        <v>204</v>
      </c>
      <c r="BD43" s="118">
        <f t="shared" ref="BD43:BD51" si="8">AP43*AS43*AV43*AY43*BB43</f>
        <v>0</v>
      </c>
      <c r="BE43" s="116"/>
    </row>
    <row r="44" spans="2:57" ht="15" x14ac:dyDescent="0.55000000000000004">
      <c r="B44" s="110"/>
      <c r="C44" s="110"/>
      <c r="D44" s="111"/>
      <c r="E44" s="112"/>
      <c r="F44" s="113" t="s">
        <v>73</v>
      </c>
      <c r="G44" s="111"/>
      <c r="H44" s="112"/>
      <c r="I44" s="113" t="s">
        <v>73</v>
      </c>
      <c r="J44" s="111"/>
      <c r="K44" s="112"/>
      <c r="L44" s="113" t="s">
        <v>73</v>
      </c>
      <c r="M44" s="111"/>
      <c r="N44" s="112"/>
      <c r="O44" s="113" t="s">
        <v>73</v>
      </c>
      <c r="P44" s="114"/>
      <c r="Q44" s="113" t="s">
        <v>204</v>
      </c>
      <c r="R44" s="115">
        <f t="shared" si="6"/>
        <v>0</v>
      </c>
      <c r="S44" s="116"/>
      <c r="T44" s="18"/>
      <c r="U44" s="110"/>
      <c r="V44" s="110"/>
      <c r="W44" s="111"/>
      <c r="X44" s="112"/>
      <c r="Y44" s="113" t="s">
        <v>73</v>
      </c>
      <c r="Z44" s="111"/>
      <c r="AA44" s="112"/>
      <c r="AB44" s="113" t="s">
        <v>73</v>
      </c>
      <c r="AC44" s="111"/>
      <c r="AD44" s="112"/>
      <c r="AE44" s="113" t="s">
        <v>73</v>
      </c>
      <c r="AF44" s="111"/>
      <c r="AG44" s="112"/>
      <c r="AH44" s="113" t="s">
        <v>73</v>
      </c>
      <c r="AI44" s="114"/>
      <c r="AJ44" s="113" t="s">
        <v>204</v>
      </c>
      <c r="AK44" s="115">
        <f t="shared" si="7"/>
        <v>0</v>
      </c>
      <c r="AL44" s="116"/>
      <c r="AM44" s="18"/>
      <c r="AN44" s="110"/>
      <c r="AO44" s="110"/>
      <c r="AP44" s="111"/>
      <c r="AQ44" s="112"/>
      <c r="AR44" s="113" t="s">
        <v>73</v>
      </c>
      <c r="AS44" s="111"/>
      <c r="AT44" s="112"/>
      <c r="AU44" s="113" t="s">
        <v>73</v>
      </c>
      <c r="AV44" s="111"/>
      <c r="AW44" s="112"/>
      <c r="AX44" s="113" t="s">
        <v>73</v>
      </c>
      <c r="AY44" s="111"/>
      <c r="AZ44" s="112"/>
      <c r="BA44" s="113" t="s">
        <v>73</v>
      </c>
      <c r="BB44" s="114"/>
      <c r="BC44" s="113" t="s">
        <v>204</v>
      </c>
      <c r="BD44" s="118">
        <f t="shared" si="8"/>
        <v>0</v>
      </c>
      <c r="BE44" s="116"/>
    </row>
    <row r="45" spans="2:57" ht="15" x14ac:dyDescent="0.55000000000000004">
      <c r="B45" s="110"/>
      <c r="C45" s="110"/>
      <c r="D45" s="111"/>
      <c r="E45" s="112"/>
      <c r="F45" s="113" t="s">
        <v>73</v>
      </c>
      <c r="G45" s="111"/>
      <c r="H45" s="112"/>
      <c r="I45" s="113" t="s">
        <v>73</v>
      </c>
      <c r="J45" s="111"/>
      <c r="K45" s="112"/>
      <c r="L45" s="113" t="s">
        <v>73</v>
      </c>
      <c r="M45" s="111"/>
      <c r="N45" s="112"/>
      <c r="O45" s="113" t="s">
        <v>73</v>
      </c>
      <c r="P45" s="114"/>
      <c r="Q45" s="113" t="s">
        <v>204</v>
      </c>
      <c r="R45" s="115">
        <f t="shared" si="6"/>
        <v>0</v>
      </c>
      <c r="S45" s="116"/>
      <c r="T45" s="18"/>
      <c r="U45" s="110"/>
      <c r="V45" s="110"/>
      <c r="W45" s="111"/>
      <c r="X45" s="112"/>
      <c r="Y45" s="113" t="s">
        <v>73</v>
      </c>
      <c r="Z45" s="111"/>
      <c r="AA45" s="112"/>
      <c r="AB45" s="113" t="s">
        <v>73</v>
      </c>
      <c r="AC45" s="111"/>
      <c r="AD45" s="112"/>
      <c r="AE45" s="113" t="s">
        <v>73</v>
      </c>
      <c r="AF45" s="111"/>
      <c r="AG45" s="112"/>
      <c r="AH45" s="113" t="s">
        <v>73</v>
      </c>
      <c r="AI45" s="114"/>
      <c r="AJ45" s="113" t="s">
        <v>204</v>
      </c>
      <c r="AK45" s="115">
        <f t="shared" si="7"/>
        <v>0</v>
      </c>
      <c r="AL45" s="116"/>
      <c r="AM45" s="18"/>
      <c r="AN45" s="110"/>
      <c r="AO45" s="110"/>
      <c r="AP45" s="111"/>
      <c r="AQ45" s="112"/>
      <c r="AR45" s="113" t="s">
        <v>73</v>
      </c>
      <c r="AS45" s="111"/>
      <c r="AT45" s="112"/>
      <c r="AU45" s="113" t="s">
        <v>73</v>
      </c>
      <c r="AV45" s="111"/>
      <c r="AW45" s="112"/>
      <c r="AX45" s="113" t="s">
        <v>73</v>
      </c>
      <c r="AY45" s="111"/>
      <c r="AZ45" s="112"/>
      <c r="BA45" s="113" t="s">
        <v>73</v>
      </c>
      <c r="BB45" s="114"/>
      <c r="BC45" s="113" t="s">
        <v>204</v>
      </c>
      <c r="BD45" s="118">
        <f t="shared" si="8"/>
        <v>0</v>
      </c>
      <c r="BE45" s="116"/>
    </row>
    <row r="46" spans="2:57" ht="15" x14ac:dyDescent="0.55000000000000004">
      <c r="B46" s="110"/>
      <c r="C46" s="110"/>
      <c r="D46" s="111"/>
      <c r="E46" s="112"/>
      <c r="F46" s="113" t="s">
        <v>73</v>
      </c>
      <c r="G46" s="111"/>
      <c r="H46" s="112"/>
      <c r="I46" s="113" t="s">
        <v>73</v>
      </c>
      <c r="J46" s="111"/>
      <c r="K46" s="112"/>
      <c r="L46" s="113" t="s">
        <v>73</v>
      </c>
      <c r="M46" s="111"/>
      <c r="N46" s="112"/>
      <c r="O46" s="113" t="s">
        <v>73</v>
      </c>
      <c r="P46" s="114"/>
      <c r="Q46" s="113" t="s">
        <v>204</v>
      </c>
      <c r="R46" s="115">
        <f t="shared" si="6"/>
        <v>0</v>
      </c>
      <c r="S46" s="116"/>
      <c r="T46" s="18"/>
      <c r="U46" s="110"/>
      <c r="V46" s="110"/>
      <c r="W46" s="111"/>
      <c r="X46" s="112"/>
      <c r="Y46" s="113" t="s">
        <v>73</v>
      </c>
      <c r="Z46" s="111"/>
      <c r="AA46" s="112"/>
      <c r="AB46" s="113" t="s">
        <v>73</v>
      </c>
      <c r="AC46" s="111"/>
      <c r="AD46" s="112"/>
      <c r="AE46" s="113" t="s">
        <v>73</v>
      </c>
      <c r="AF46" s="111"/>
      <c r="AG46" s="112"/>
      <c r="AH46" s="113" t="s">
        <v>73</v>
      </c>
      <c r="AI46" s="114"/>
      <c r="AJ46" s="113" t="s">
        <v>204</v>
      </c>
      <c r="AK46" s="115">
        <f t="shared" si="7"/>
        <v>0</v>
      </c>
      <c r="AL46" s="116"/>
      <c r="AM46" s="18"/>
      <c r="AN46" s="110"/>
      <c r="AO46" s="110"/>
      <c r="AP46" s="111"/>
      <c r="AQ46" s="112"/>
      <c r="AR46" s="113" t="s">
        <v>73</v>
      </c>
      <c r="AS46" s="111"/>
      <c r="AT46" s="112"/>
      <c r="AU46" s="113" t="s">
        <v>73</v>
      </c>
      <c r="AV46" s="111"/>
      <c r="AW46" s="112"/>
      <c r="AX46" s="113" t="s">
        <v>73</v>
      </c>
      <c r="AY46" s="111"/>
      <c r="AZ46" s="112"/>
      <c r="BA46" s="113" t="s">
        <v>73</v>
      </c>
      <c r="BB46" s="114"/>
      <c r="BC46" s="113" t="s">
        <v>204</v>
      </c>
      <c r="BD46" s="118">
        <f t="shared" si="8"/>
        <v>0</v>
      </c>
      <c r="BE46" s="116"/>
    </row>
    <row r="47" spans="2:57" ht="15" x14ac:dyDescent="0.55000000000000004">
      <c r="B47" s="110"/>
      <c r="C47" s="110"/>
      <c r="D47" s="111"/>
      <c r="E47" s="112"/>
      <c r="F47" s="113" t="s">
        <v>73</v>
      </c>
      <c r="G47" s="111"/>
      <c r="H47" s="112"/>
      <c r="I47" s="113" t="s">
        <v>73</v>
      </c>
      <c r="J47" s="111"/>
      <c r="K47" s="112"/>
      <c r="L47" s="113" t="s">
        <v>73</v>
      </c>
      <c r="M47" s="111"/>
      <c r="N47" s="112"/>
      <c r="O47" s="113" t="s">
        <v>73</v>
      </c>
      <c r="P47" s="114"/>
      <c r="Q47" s="113" t="s">
        <v>204</v>
      </c>
      <c r="R47" s="115">
        <f t="shared" si="6"/>
        <v>0</v>
      </c>
      <c r="S47" s="116"/>
      <c r="T47" s="18"/>
      <c r="U47" s="110"/>
      <c r="V47" s="110"/>
      <c r="W47" s="111"/>
      <c r="X47" s="112"/>
      <c r="Y47" s="113" t="s">
        <v>73</v>
      </c>
      <c r="Z47" s="111"/>
      <c r="AA47" s="112"/>
      <c r="AB47" s="113" t="s">
        <v>73</v>
      </c>
      <c r="AC47" s="111"/>
      <c r="AD47" s="112"/>
      <c r="AE47" s="113" t="s">
        <v>73</v>
      </c>
      <c r="AF47" s="111"/>
      <c r="AG47" s="112"/>
      <c r="AH47" s="113" t="s">
        <v>73</v>
      </c>
      <c r="AI47" s="114"/>
      <c r="AJ47" s="113" t="s">
        <v>204</v>
      </c>
      <c r="AK47" s="115">
        <f t="shared" si="7"/>
        <v>0</v>
      </c>
      <c r="AL47" s="116"/>
      <c r="AM47" s="18"/>
      <c r="AN47" s="110"/>
      <c r="AO47" s="110"/>
      <c r="AP47" s="111"/>
      <c r="AQ47" s="112"/>
      <c r="AR47" s="113" t="s">
        <v>73</v>
      </c>
      <c r="AS47" s="111"/>
      <c r="AT47" s="112"/>
      <c r="AU47" s="113" t="s">
        <v>73</v>
      </c>
      <c r="AV47" s="111"/>
      <c r="AW47" s="112"/>
      <c r="AX47" s="113" t="s">
        <v>73</v>
      </c>
      <c r="AY47" s="111"/>
      <c r="AZ47" s="112"/>
      <c r="BA47" s="113" t="s">
        <v>73</v>
      </c>
      <c r="BB47" s="114"/>
      <c r="BC47" s="113" t="s">
        <v>204</v>
      </c>
      <c r="BD47" s="118">
        <f t="shared" si="8"/>
        <v>0</v>
      </c>
      <c r="BE47" s="116"/>
    </row>
    <row r="48" spans="2:57" ht="15" x14ac:dyDescent="0.55000000000000004">
      <c r="B48" s="110"/>
      <c r="C48" s="110"/>
      <c r="D48" s="111"/>
      <c r="E48" s="112"/>
      <c r="F48" s="113" t="s">
        <v>73</v>
      </c>
      <c r="G48" s="111"/>
      <c r="H48" s="112"/>
      <c r="I48" s="113" t="s">
        <v>73</v>
      </c>
      <c r="J48" s="111"/>
      <c r="K48" s="112"/>
      <c r="L48" s="113" t="s">
        <v>73</v>
      </c>
      <c r="M48" s="111"/>
      <c r="N48" s="112"/>
      <c r="O48" s="113" t="s">
        <v>73</v>
      </c>
      <c r="P48" s="114"/>
      <c r="Q48" s="113" t="s">
        <v>204</v>
      </c>
      <c r="R48" s="115">
        <f t="shared" si="6"/>
        <v>0</v>
      </c>
      <c r="S48" s="116"/>
      <c r="T48" s="18"/>
      <c r="U48" s="110"/>
      <c r="V48" s="110"/>
      <c r="W48" s="111"/>
      <c r="X48" s="112"/>
      <c r="Y48" s="113" t="s">
        <v>73</v>
      </c>
      <c r="Z48" s="111"/>
      <c r="AA48" s="112"/>
      <c r="AB48" s="113" t="s">
        <v>73</v>
      </c>
      <c r="AC48" s="111"/>
      <c r="AD48" s="112"/>
      <c r="AE48" s="113" t="s">
        <v>73</v>
      </c>
      <c r="AF48" s="111"/>
      <c r="AG48" s="112"/>
      <c r="AH48" s="113" t="s">
        <v>73</v>
      </c>
      <c r="AI48" s="114"/>
      <c r="AJ48" s="113" t="s">
        <v>204</v>
      </c>
      <c r="AK48" s="115">
        <f t="shared" si="7"/>
        <v>0</v>
      </c>
      <c r="AL48" s="116"/>
      <c r="AM48" s="18"/>
      <c r="AN48" s="110"/>
      <c r="AO48" s="110"/>
      <c r="AP48" s="111"/>
      <c r="AQ48" s="112"/>
      <c r="AR48" s="113" t="s">
        <v>73</v>
      </c>
      <c r="AS48" s="111"/>
      <c r="AT48" s="112"/>
      <c r="AU48" s="113" t="s">
        <v>73</v>
      </c>
      <c r="AV48" s="111"/>
      <c r="AW48" s="112"/>
      <c r="AX48" s="113" t="s">
        <v>73</v>
      </c>
      <c r="AY48" s="111"/>
      <c r="AZ48" s="112"/>
      <c r="BA48" s="113" t="s">
        <v>73</v>
      </c>
      <c r="BB48" s="114"/>
      <c r="BC48" s="113" t="s">
        <v>204</v>
      </c>
      <c r="BD48" s="118">
        <f t="shared" si="8"/>
        <v>0</v>
      </c>
      <c r="BE48" s="116"/>
    </row>
    <row r="49" spans="2:57" ht="15" x14ac:dyDescent="0.55000000000000004">
      <c r="B49" s="110"/>
      <c r="C49" s="110"/>
      <c r="D49" s="111"/>
      <c r="E49" s="112"/>
      <c r="F49" s="113" t="s">
        <v>73</v>
      </c>
      <c r="G49" s="111"/>
      <c r="H49" s="112"/>
      <c r="I49" s="113" t="s">
        <v>73</v>
      </c>
      <c r="J49" s="111"/>
      <c r="K49" s="112"/>
      <c r="L49" s="113" t="s">
        <v>73</v>
      </c>
      <c r="M49" s="111"/>
      <c r="N49" s="112"/>
      <c r="O49" s="113" t="s">
        <v>73</v>
      </c>
      <c r="P49" s="114"/>
      <c r="Q49" s="113" t="s">
        <v>204</v>
      </c>
      <c r="R49" s="115">
        <f t="shared" si="6"/>
        <v>0</v>
      </c>
      <c r="S49" s="116"/>
      <c r="T49" s="18"/>
      <c r="U49" s="110"/>
      <c r="V49" s="110"/>
      <c r="W49" s="111"/>
      <c r="X49" s="112"/>
      <c r="Y49" s="113" t="s">
        <v>73</v>
      </c>
      <c r="Z49" s="111"/>
      <c r="AA49" s="112"/>
      <c r="AB49" s="113" t="s">
        <v>73</v>
      </c>
      <c r="AC49" s="111"/>
      <c r="AD49" s="112"/>
      <c r="AE49" s="113" t="s">
        <v>73</v>
      </c>
      <c r="AF49" s="111"/>
      <c r="AG49" s="112"/>
      <c r="AH49" s="113" t="s">
        <v>73</v>
      </c>
      <c r="AI49" s="114"/>
      <c r="AJ49" s="113" t="s">
        <v>204</v>
      </c>
      <c r="AK49" s="115">
        <f t="shared" si="7"/>
        <v>0</v>
      </c>
      <c r="AL49" s="116"/>
      <c r="AM49" s="18"/>
      <c r="AN49" s="110"/>
      <c r="AO49" s="110"/>
      <c r="AP49" s="111"/>
      <c r="AQ49" s="112"/>
      <c r="AR49" s="113" t="s">
        <v>73</v>
      </c>
      <c r="AS49" s="111"/>
      <c r="AT49" s="112"/>
      <c r="AU49" s="113" t="s">
        <v>73</v>
      </c>
      <c r="AV49" s="111"/>
      <c r="AW49" s="112"/>
      <c r="AX49" s="113" t="s">
        <v>73</v>
      </c>
      <c r="AY49" s="111"/>
      <c r="AZ49" s="112"/>
      <c r="BA49" s="113" t="s">
        <v>73</v>
      </c>
      <c r="BB49" s="114"/>
      <c r="BC49" s="113" t="s">
        <v>204</v>
      </c>
      <c r="BD49" s="118">
        <f t="shared" si="8"/>
        <v>0</v>
      </c>
      <c r="BE49" s="116"/>
    </row>
    <row r="50" spans="2:57" ht="15" x14ac:dyDescent="0.55000000000000004">
      <c r="B50" s="110"/>
      <c r="C50" s="110"/>
      <c r="D50" s="111"/>
      <c r="E50" s="112"/>
      <c r="F50" s="113" t="s">
        <v>73</v>
      </c>
      <c r="G50" s="111"/>
      <c r="H50" s="112"/>
      <c r="I50" s="113" t="s">
        <v>73</v>
      </c>
      <c r="J50" s="111"/>
      <c r="K50" s="112"/>
      <c r="L50" s="113" t="s">
        <v>73</v>
      </c>
      <c r="M50" s="111"/>
      <c r="N50" s="112"/>
      <c r="O50" s="113" t="s">
        <v>73</v>
      </c>
      <c r="P50" s="114"/>
      <c r="Q50" s="113" t="s">
        <v>204</v>
      </c>
      <c r="R50" s="115">
        <f t="shared" si="6"/>
        <v>0</v>
      </c>
      <c r="S50" s="116"/>
      <c r="T50" s="18"/>
      <c r="U50" s="110"/>
      <c r="V50" s="110"/>
      <c r="W50" s="111"/>
      <c r="X50" s="112"/>
      <c r="Y50" s="113" t="s">
        <v>73</v>
      </c>
      <c r="Z50" s="111"/>
      <c r="AA50" s="112"/>
      <c r="AB50" s="113" t="s">
        <v>73</v>
      </c>
      <c r="AC50" s="111"/>
      <c r="AD50" s="112"/>
      <c r="AE50" s="113" t="s">
        <v>73</v>
      </c>
      <c r="AF50" s="111"/>
      <c r="AG50" s="112"/>
      <c r="AH50" s="113" t="s">
        <v>73</v>
      </c>
      <c r="AI50" s="114"/>
      <c r="AJ50" s="113" t="s">
        <v>204</v>
      </c>
      <c r="AK50" s="115">
        <f t="shared" si="7"/>
        <v>0</v>
      </c>
      <c r="AL50" s="116"/>
      <c r="AM50" s="18"/>
      <c r="AN50" s="110"/>
      <c r="AO50" s="110"/>
      <c r="AP50" s="111"/>
      <c r="AQ50" s="112"/>
      <c r="AR50" s="113" t="s">
        <v>73</v>
      </c>
      <c r="AS50" s="111"/>
      <c r="AT50" s="112"/>
      <c r="AU50" s="113" t="s">
        <v>73</v>
      </c>
      <c r="AV50" s="111"/>
      <c r="AW50" s="112"/>
      <c r="AX50" s="113" t="s">
        <v>73</v>
      </c>
      <c r="AY50" s="111"/>
      <c r="AZ50" s="112"/>
      <c r="BA50" s="113" t="s">
        <v>73</v>
      </c>
      <c r="BB50" s="114"/>
      <c r="BC50" s="113" t="s">
        <v>204</v>
      </c>
      <c r="BD50" s="118">
        <f t="shared" si="8"/>
        <v>0</v>
      </c>
      <c r="BE50" s="116"/>
    </row>
    <row r="51" spans="2:57" ht="15.5" thickBot="1" x14ac:dyDescent="0.6">
      <c r="B51" s="140"/>
      <c r="C51" s="140"/>
      <c r="D51" s="125"/>
      <c r="E51" s="159"/>
      <c r="F51" s="160" t="s">
        <v>73</v>
      </c>
      <c r="G51" s="125"/>
      <c r="H51" s="159"/>
      <c r="I51" s="160" t="s">
        <v>73</v>
      </c>
      <c r="J51" s="125"/>
      <c r="K51" s="159"/>
      <c r="L51" s="160" t="s">
        <v>73</v>
      </c>
      <c r="M51" s="125"/>
      <c r="N51" s="159"/>
      <c r="O51" s="160" t="s">
        <v>73</v>
      </c>
      <c r="P51" s="161"/>
      <c r="Q51" s="160" t="s">
        <v>204</v>
      </c>
      <c r="R51" s="142">
        <f t="shared" ref="R51" si="9">D51*G51*J51*M51*P51</f>
        <v>0</v>
      </c>
      <c r="S51" s="143"/>
      <c r="T51" s="18"/>
      <c r="U51" s="140"/>
      <c r="V51" s="140"/>
      <c r="W51" s="125"/>
      <c r="X51" s="159"/>
      <c r="Y51" s="160" t="s">
        <v>73</v>
      </c>
      <c r="Z51" s="125"/>
      <c r="AA51" s="159"/>
      <c r="AB51" s="160" t="s">
        <v>73</v>
      </c>
      <c r="AC51" s="125"/>
      <c r="AD51" s="159"/>
      <c r="AE51" s="160" t="s">
        <v>73</v>
      </c>
      <c r="AF51" s="125"/>
      <c r="AG51" s="159"/>
      <c r="AH51" s="160" t="s">
        <v>73</v>
      </c>
      <c r="AI51" s="161"/>
      <c r="AJ51" s="160" t="s">
        <v>204</v>
      </c>
      <c r="AK51" s="142">
        <f t="shared" ref="AK51" si="10">W51*Z51*AC51*AF51*AI51</f>
        <v>0</v>
      </c>
      <c r="AL51" s="143"/>
      <c r="AM51" s="162"/>
      <c r="AN51" s="140"/>
      <c r="AO51" s="140"/>
      <c r="AP51" s="125"/>
      <c r="AQ51" s="159"/>
      <c r="AR51" s="160" t="s">
        <v>73</v>
      </c>
      <c r="AS51" s="125"/>
      <c r="AT51" s="159"/>
      <c r="AU51" s="160" t="s">
        <v>73</v>
      </c>
      <c r="AV51" s="125"/>
      <c r="AW51" s="159"/>
      <c r="AX51" s="160" t="s">
        <v>73</v>
      </c>
      <c r="AY51" s="125"/>
      <c r="AZ51" s="159"/>
      <c r="BA51" s="160" t="s">
        <v>73</v>
      </c>
      <c r="BB51" s="161"/>
      <c r="BC51" s="160" t="s">
        <v>204</v>
      </c>
      <c r="BD51" s="144">
        <f t="shared" si="8"/>
        <v>0</v>
      </c>
      <c r="BE51" s="143"/>
    </row>
    <row r="52" spans="2:57" ht="15.5" outlineLevel="1" thickTop="1" x14ac:dyDescent="0.55000000000000004">
      <c r="B52" s="122"/>
      <c r="C52" s="122"/>
      <c r="D52" s="133"/>
      <c r="E52" s="122"/>
      <c r="F52" s="139" t="s">
        <v>73</v>
      </c>
      <c r="G52" s="133"/>
      <c r="H52" s="122"/>
      <c r="I52" s="139" t="s">
        <v>73</v>
      </c>
      <c r="J52" s="133"/>
      <c r="K52" s="122"/>
      <c r="L52" s="139" t="s">
        <v>73</v>
      </c>
      <c r="M52" s="133"/>
      <c r="N52" s="122"/>
      <c r="O52" s="139" t="s">
        <v>73</v>
      </c>
      <c r="P52" s="133"/>
      <c r="Q52" s="139" t="s">
        <v>204</v>
      </c>
      <c r="R52" s="134">
        <f t="shared" ref="R52:R60" si="11">D52*G52*J52*M52*P52</f>
        <v>0</v>
      </c>
      <c r="S52" s="135"/>
      <c r="T52" s="18"/>
      <c r="U52" s="167"/>
      <c r="V52" s="167"/>
      <c r="W52" s="168"/>
      <c r="X52" s="167"/>
      <c r="Y52" s="169" t="s">
        <v>73</v>
      </c>
      <c r="Z52" s="168"/>
      <c r="AA52" s="167"/>
      <c r="AB52" s="169" t="s">
        <v>73</v>
      </c>
      <c r="AC52" s="168"/>
      <c r="AD52" s="167"/>
      <c r="AE52" s="169" t="s">
        <v>73</v>
      </c>
      <c r="AF52" s="168"/>
      <c r="AG52" s="167"/>
      <c r="AH52" s="169" t="s">
        <v>73</v>
      </c>
      <c r="AI52" s="168"/>
      <c r="AJ52" s="169" t="s">
        <v>204</v>
      </c>
      <c r="AK52" s="170">
        <f t="shared" ref="AK52:AK60" si="12">W52*Z52*AC52*AF52*AI52</f>
        <v>0</v>
      </c>
      <c r="AL52" s="171"/>
      <c r="AM52" s="18"/>
      <c r="AN52" s="172"/>
      <c r="AO52" s="172"/>
      <c r="AP52" s="173"/>
      <c r="AQ52" s="172"/>
      <c r="AR52" s="139" t="s">
        <v>73</v>
      </c>
      <c r="AS52" s="173"/>
      <c r="AT52" s="172"/>
      <c r="AU52" s="139" t="s">
        <v>73</v>
      </c>
      <c r="AV52" s="173"/>
      <c r="AW52" s="172"/>
      <c r="AX52" s="139" t="s">
        <v>73</v>
      </c>
      <c r="AY52" s="173"/>
      <c r="AZ52" s="172"/>
      <c r="BA52" s="139" t="s">
        <v>73</v>
      </c>
      <c r="BB52" s="173"/>
      <c r="BC52" s="139" t="s">
        <v>204</v>
      </c>
      <c r="BD52" s="136">
        <f t="shared" ref="BD52:BD60" si="13">AP52*AS52*AV52*AY52*BB52</f>
        <v>0</v>
      </c>
      <c r="BE52" s="174"/>
    </row>
    <row r="53" spans="2:57" ht="15" outlineLevel="1" x14ac:dyDescent="0.55000000000000004">
      <c r="B53" s="110"/>
      <c r="C53" s="110"/>
      <c r="D53" s="137"/>
      <c r="E53" s="110"/>
      <c r="F53" s="113" t="s">
        <v>73</v>
      </c>
      <c r="G53" s="137"/>
      <c r="H53" s="110"/>
      <c r="I53" s="113" t="s">
        <v>73</v>
      </c>
      <c r="J53" s="137"/>
      <c r="K53" s="110"/>
      <c r="L53" s="113" t="s">
        <v>73</v>
      </c>
      <c r="M53" s="137"/>
      <c r="N53" s="110"/>
      <c r="O53" s="113" t="s">
        <v>73</v>
      </c>
      <c r="P53" s="137"/>
      <c r="Q53" s="113" t="s">
        <v>204</v>
      </c>
      <c r="R53" s="115">
        <f t="shared" si="11"/>
        <v>0</v>
      </c>
      <c r="S53" s="116"/>
      <c r="T53" s="18"/>
      <c r="U53" s="110"/>
      <c r="V53" s="110"/>
      <c r="W53" s="137"/>
      <c r="X53" s="110"/>
      <c r="Y53" s="113" t="s">
        <v>73</v>
      </c>
      <c r="Z53" s="137"/>
      <c r="AA53" s="110"/>
      <c r="AB53" s="113" t="s">
        <v>73</v>
      </c>
      <c r="AC53" s="137"/>
      <c r="AD53" s="110"/>
      <c r="AE53" s="113" t="s">
        <v>73</v>
      </c>
      <c r="AF53" s="137"/>
      <c r="AG53" s="110"/>
      <c r="AH53" s="113" t="s">
        <v>73</v>
      </c>
      <c r="AI53" s="137"/>
      <c r="AJ53" s="113" t="s">
        <v>204</v>
      </c>
      <c r="AK53" s="115">
        <f t="shared" si="12"/>
        <v>0</v>
      </c>
      <c r="AL53" s="116"/>
      <c r="AM53" s="18"/>
      <c r="AN53" s="155"/>
      <c r="AO53" s="155"/>
      <c r="AP53" s="175"/>
      <c r="AQ53" s="155"/>
      <c r="AR53" s="113" t="s">
        <v>73</v>
      </c>
      <c r="AS53" s="175"/>
      <c r="AT53" s="155"/>
      <c r="AU53" s="113" t="s">
        <v>73</v>
      </c>
      <c r="AV53" s="175"/>
      <c r="AW53" s="155"/>
      <c r="AX53" s="113" t="s">
        <v>73</v>
      </c>
      <c r="AY53" s="175"/>
      <c r="AZ53" s="155"/>
      <c r="BA53" s="113" t="s">
        <v>73</v>
      </c>
      <c r="BB53" s="175"/>
      <c r="BC53" s="113" t="s">
        <v>204</v>
      </c>
      <c r="BD53" s="118">
        <f t="shared" si="13"/>
        <v>0</v>
      </c>
      <c r="BE53" s="158"/>
    </row>
    <row r="54" spans="2:57" ht="15" outlineLevel="1" x14ac:dyDescent="0.55000000000000004">
      <c r="B54" s="110"/>
      <c r="C54" s="110"/>
      <c r="D54" s="137"/>
      <c r="E54" s="110"/>
      <c r="F54" s="113" t="s">
        <v>73</v>
      </c>
      <c r="G54" s="137"/>
      <c r="H54" s="110"/>
      <c r="I54" s="113" t="s">
        <v>73</v>
      </c>
      <c r="J54" s="137"/>
      <c r="K54" s="110"/>
      <c r="L54" s="113" t="s">
        <v>73</v>
      </c>
      <c r="M54" s="137"/>
      <c r="N54" s="110"/>
      <c r="O54" s="113" t="s">
        <v>73</v>
      </c>
      <c r="P54" s="137"/>
      <c r="Q54" s="113" t="s">
        <v>204</v>
      </c>
      <c r="R54" s="115">
        <f t="shared" si="11"/>
        <v>0</v>
      </c>
      <c r="S54" s="116"/>
      <c r="T54" s="18"/>
      <c r="U54" s="110"/>
      <c r="V54" s="110"/>
      <c r="W54" s="137"/>
      <c r="X54" s="110"/>
      <c r="Y54" s="113" t="s">
        <v>73</v>
      </c>
      <c r="Z54" s="137"/>
      <c r="AA54" s="110"/>
      <c r="AB54" s="113" t="s">
        <v>73</v>
      </c>
      <c r="AC54" s="137"/>
      <c r="AD54" s="110"/>
      <c r="AE54" s="113" t="s">
        <v>73</v>
      </c>
      <c r="AF54" s="137"/>
      <c r="AG54" s="110"/>
      <c r="AH54" s="113" t="s">
        <v>73</v>
      </c>
      <c r="AI54" s="137"/>
      <c r="AJ54" s="113" t="s">
        <v>204</v>
      </c>
      <c r="AK54" s="115">
        <f t="shared" si="12"/>
        <v>0</v>
      </c>
      <c r="AL54" s="116"/>
      <c r="AM54" s="18"/>
      <c r="AN54" s="155"/>
      <c r="AO54" s="155"/>
      <c r="AP54" s="175"/>
      <c r="AQ54" s="155"/>
      <c r="AR54" s="113" t="s">
        <v>73</v>
      </c>
      <c r="AS54" s="175"/>
      <c r="AT54" s="155"/>
      <c r="AU54" s="113" t="s">
        <v>73</v>
      </c>
      <c r="AV54" s="175"/>
      <c r="AW54" s="155"/>
      <c r="AX54" s="113" t="s">
        <v>73</v>
      </c>
      <c r="AY54" s="175"/>
      <c r="AZ54" s="155"/>
      <c r="BA54" s="113" t="s">
        <v>73</v>
      </c>
      <c r="BB54" s="175"/>
      <c r="BC54" s="113" t="s">
        <v>204</v>
      </c>
      <c r="BD54" s="118">
        <f t="shared" si="13"/>
        <v>0</v>
      </c>
      <c r="BE54" s="158"/>
    </row>
    <row r="55" spans="2:57" ht="15" outlineLevel="1" x14ac:dyDescent="0.55000000000000004">
      <c r="B55" s="110"/>
      <c r="C55" s="110"/>
      <c r="D55" s="137"/>
      <c r="E55" s="110"/>
      <c r="F55" s="113" t="s">
        <v>73</v>
      </c>
      <c r="G55" s="137"/>
      <c r="H55" s="110"/>
      <c r="I55" s="113" t="s">
        <v>73</v>
      </c>
      <c r="J55" s="137"/>
      <c r="K55" s="110"/>
      <c r="L55" s="113" t="s">
        <v>73</v>
      </c>
      <c r="M55" s="137"/>
      <c r="N55" s="110"/>
      <c r="O55" s="113" t="s">
        <v>73</v>
      </c>
      <c r="P55" s="137"/>
      <c r="Q55" s="113" t="s">
        <v>204</v>
      </c>
      <c r="R55" s="115">
        <f t="shared" si="11"/>
        <v>0</v>
      </c>
      <c r="S55" s="116"/>
      <c r="T55" s="18"/>
      <c r="U55" s="110"/>
      <c r="V55" s="110"/>
      <c r="W55" s="137"/>
      <c r="X55" s="110"/>
      <c r="Y55" s="113" t="s">
        <v>73</v>
      </c>
      <c r="Z55" s="137"/>
      <c r="AA55" s="110"/>
      <c r="AB55" s="113" t="s">
        <v>73</v>
      </c>
      <c r="AC55" s="137"/>
      <c r="AD55" s="110"/>
      <c r="AE55" s="113" t="s">
        <v>73</v>
      </c>
      <c r="AF55" s="137"/>
      <c r="AG55" s="110"/>
      <c r="AH55" s="113" t="s">
        <v>73</v>
      </c>
      <c r="AI55" s="137"/>
      <c r="AJ55" s="113" t="s">
        <v>204</v>
      </c>
      <c r="AK55" s="115">
        <f t="shared" si="12"/>
        <v>0</v>
      </c>
      <c r="AL55" s="116"/>
      <c r="AM55" s="18"/>
      <c r="AN55" s="155"/>
      <c r="AO55" s="155"/>
      <c r="AP55" s="175"/>
      <c r="AQ55" s="155"/>
      <c r="AR55" s="113" t="s">
        <v>73</v>
      </c>
      <c r="AS55" s="175"/>
      <c r="AT55" s="155"/>
      <c r="AU55" s="113" t="s">
        <v>73</v>
      </c>
      <c r="AV55" s="175"/>
      <c r="AW55" s="155"/>
      <c r="AX55" s="113" t="s">
        <v>73</v>
      </c>
      <c r="AY55" s="175"/>
      <c r="AZ55" s="155"/>
      <c r="BA55" s="113" t="s">
        <v>73</v>
      </c>
      <c r="BB55" s="175"/>
      <c r="BC55" s="113" t="s">
        <v>204</v>
      </c>
      <c r="BD55" s="118">
        <f t="shared" si="13"/>
        <v>0</v>
      </c>
      <c r="BE55" s="158"/>
    </row>
    <row r="56" spans="2:57" ht="15" outlineLevel="1" x14ac:dyDescent="0.55000000000000004">
      <c r="B56" s="110"/>
      <c r="C56" s="110"/>
      <c r="D56" s="137"/>
      <c r="E56" s="110"/>
      <c r="F56" s="113" t="s">
        <v>73</v>
      </c>
      <c r="G56" s="137"/>
      <c r="H56" s="110"/>
      <c r="I56" s="113" t="s">
        <v>73</v>
      </c>
      <c r="J56" s="137"/>
      <c r="K56" s="110"/>
      <c r="L56" s="113" t="s">
        <v>73</v>
      </c>
      <c r="M56" s="137"/>
      <c r="N56" s="110"/>
      <c r="O56" s="113" t="s">
        <v>73</v>
      </c>
      <c r="P56" s="137"/>
      <c r="Q56" s="113" t="s">
        <v>204</v>
      </c>
      <c r="R56" s="115">
        <f t="shared" si="11"/>
        <v>0</v>
      </c>
      <c r="S56" s="116"/>
      <c r="T56" s="18"/>
      <c r="U56" s="110"/>
      <c r="V56" s="110"/>
      <c r="W56" s="137"/>
      <c r="X56" s="110"/>
      <c r="Y56" s="113" t="s">
        <v>73</v>
      </c>
      <c r="Z56" s="137"/>
      <c r="AA56" s="110"/>
      <c r="AB56" s="113" t="s">
        <v>73</v>
      </c>
      <c r="AC56" s="137"/>
      <c r="AD56" s="110"/>
      <c r="AE56" s="113" t="s">
        <v>73</v>
      </c>
      <c r="AF56" s="137"/>
      <c r="AG56" s="110"/>
      <c r="AH56" s="113" t="s">
        <v>73</v>
      </c>
      <c r="AI56" s="137"/>
      <c r="AJ56" s="113" t="s">
        <v>204</v>
      </c>
      <c r="AK56" s="115">
        <f t="shared" si="12"/>
        <v>0</v>
      </c>
      <c r="AL56" s="116"/>
      <c r="AM56" s="18"/>
      <c r="AN56" s="155"/>
      <c r="AO56" s="155"/>
      <c r="AP56" s="175"/>
      <c r="AQ56" s="155"/>
      <c r="AR56" s="113" t="s">
        <v>73</v>
      </c>
      <c r="AS56" s="175"/>
      <c r="AT56" s="155"/>
      <c r="AU56" s="113" t="s">
        <v>73</v>
      </c>
      <c r="AV56" s="175"/>
      <c r="AW56" s="155"/>
      <c r="AX56" s="113" t="s">
        <v>73</v>
      </c>
      <c r="AY56" s="175"/>
      <c r="AZ56" s="155"/>
      <c r="BA56" s="113" t="s">
        <v>73</v>
      </c>
      <c r="BB56" s="175"/>
      <c r="BC56" s="113" t="s">
        <v>204</v>
      </c>
      <c r="BD56" s="118">
        <f t="shared" si="13"/>
        <v>0</v>
      </c>
      <c r="BE56" s="158"/>
    </row>
    <row r="57" spans="2:57" ht="15" outlineLevel="1" x14ac:dyDescent="0.55000000000000004">
      <c r="B57" s="110"/>
      <c r="C57" s="110"/>
      <c r="D57" s="137"/>
      <c r="E57" s="110"/>
      <c r="F57" s="113" t="s">
        <v>73</v>
      </c>
      <c r="G57" s="137"/>
      <c r="H57" s="110"/>
      <c r="I57" s="113" t="s">
        <v>73</v>
      </c>
      <c r="J57" s="137"/>
      <c r="K57" s="110"/>
      <c r="L57" s="113" t="s">
        <v>73</v>
      </c>
      <c r="M57" s="137"/>
      <c r="N57" s="110"/>
      <c r="O57" s="113" t="s">
        <v>73</v>
      </c>
      <c r="P57" s="137"/>
      <c r="Q57" s="113" t="s">
        <v>204</v>
      </c>
      <c r="R57" s="115">
        <f t="shared" si="11"/>
        <v>0</v>
      </c>
      <c r="S57" s="116"/>
      <c r="T57" s="18"/>
      <c r="U57" s="110"/>
      <c r="V57" s="110"/>
      <c r="W57" s="137"/>
      <c r="X57" s="110"/>
      <c r="Y57" s="113" t="s">
        <v>73</v>
      </c>
      <c r="Z57" s="137"/>
      <c r="AA57" s="110"/>
      <c r="AB57" s="113" t="s">
        <v>73</v>
      </c>
      <c r="AC57" s="137"/>
      <c r="AD57" s="110"/>
      <c r="AE57" s="113" t="s">
        <v>73</v>
      </c>
      <c r="AF57" s="137"/>
      <c r="AG57" s="110"/>
      <c r="AH57" s="113" t="s">
        <v>73</v>
      </c>
      <c r="AI57" s="137"/>
      <c r="AJ57" s="113" t="s">
        <v>204</v>
      </c>
      <c r="AK57" s="115">
        <f t="shared" si="12"/>
        <v>0</v>
      </c>
      <c r="AL57" s="116"/>
      <c r="AM57" s="18"/>
      <c r="AN57" s="155"/>
      <c r="AO57" s="155"/>
      <c r="AP57" s="175"/>
      <c r="AQ57" s="155"/>
      <c r="AR57" s="113" t="s">
        <v>73</v>
      </c>
      <c r="AS57" s="175"/>
      <c r="AT57" s="155"/>
      <c r="AU57" s="113" t="s">
        <v>73</v>
      </c>
      <c r="AV57" s="175"/>
      <c r="AW57" s="155"/>
      <c r="AX57" s="113" t="s">
        <v>73</v>
      </c>
      <c r="AY57" s="175"/>
      <c r="AZ57" s="155"/>
      <c r="BA57" s="113" t="s">
        <v>73</v>
      </c>
      <c r="BB57" s="175"/>
      <c r="BC57" s="113" t="s">
        <v>204</v>
      </c>
      <c r="BD57" s="118">
        <f t="shared" si="13"/>
        <v>0</v>
      </c>
      <c r="BE57" s="158"/>
    </row>
    <row r="58" spans="2:57" ht="15" outlineLevel="1" x14ac:dyDescent="0.55000000000000004">
      <c r="B58" s="110"/>
      <c r="C58" s="110"/>
      <c r="D58" s="137"/>
      <c r="E58" s="110"/>
      <c r="F58" s="113" t="s">
        <v>73</v>
      </c>
      <c r="G58" s="137"/>
      <c r="H58" s="110"/>
      <c r="I58" s="113" t="s">
        <v>73</v>
      </c>
      <c r="J58" s="137"/>
      <c r="K58" s="110"/>
      <c r="L58" s="113" t="s">
        <v>73</v>
      </c>
      <c r="M58" s="137"/>
      <c r="N58" s="110"/>
      <c r="O58" s="113" t="s">
        <v>73</v>
      </c>
      <c r="P58" s="137"/>
      <c r="Q58" s="113" t="s">
        <v>204</v>
      </c>
      <c r="R58" s="115">
        <f t="shared" si="11"/>
        <v>0</v>
      </c>
      <c r="S58" s="116"/>
      <c r="T58" s="18"/>
      <c r="U58" s="110"/>
      <c r="V58" s="110"/>
      <c r="W58" s="137"/>
      <c r="X58" s="110"/>
      <c r="Y58" s="113" t="s">
        <v>73</v>
      </c>
      <c r="Z58" s="137"/>
      <c r="AA58" s="110"/>
      <c r="AB58" s="113" t="s">
        <v>73</v>
      </c>
      <c r="AC58" s="137"/>
      <c r="AD58" s="110"/>
      <c r="AE58" s="113" t="s">
        <v>73</v>
      </c>
      <c r="AF58" s="137"/>
      <c r="AG58" s="110"/>
      <c r="AH58" s="113" t="s">
        <v>73</v>
      </c>
      <c r="AI58" s="137"/>
      <c r="AJ58" s="113" t="s">
        <v>204</v>
      </c>
      <c r="AK58" s="115">
        <f t="shared" si="12"/>
        <v>0</v>
      </c>
      <c r="AL58" s="116"/>
      <c r="AM58" s="18"/>
      <c r="AN58" s="155"/>
      <c r="AO58" s="155"/>
      <c r="AP58" s="175"/>
      <c r="AQ58" s="155"/>
      <c r="AR58" s="113" t="s">
        <v>73</v>
      </c>
      <c r="AS58" s="175"/>
      <c r="AT58" s="155"/>
      <c r="AU58" s="113" t="s">
        <v>73</v>
      </c>
      <c r="AV58" s="175"/>
      <c r="AW58" s="155"/>
      <c r="AX58" s="113" t="s">
        <v>73</v>
      </c>
      <c r="AY58" s="175"/>
      <c r="AZ58" s="155"/>
      <c r="BA58" s="113" t="s">
        <v>73</v>
      </c>
      <c r="BB58" s="175"/>
      <c r="BC58" s="113" t="s">
        <v>204</v>
      </c>
      <c r="BD58" s="118">
        <f t="shared" si="13"/>
        <v>0</v>
      </c>
      <c r="BE58" s="158"/>
    </row>
    <row r="59" spans="2:57" ht="15" outlineLevel="1" x14ac:dyDescent="0.55000000000000004">
      <c r="B59" s="110"/>
      <c r="C59" s="110"/>
      <c r="D59" s="137"/>
      <c r="E59" s="110"/>
      <c r="F59" s="113" t="s">
        <v>73</v>
      </c>
      <c r="G59" s="137"/>
      <c r="H59" s="110"/>
      <c r="I59" s="113" t="s">
        <v>73</v>
      </c>
      <c r="J59" s="137"/>
      <c r="K59" s="110"/>
      <c r="L59" s="113" t="s">
        <v>73</v>
      </c>
      <c r="M59" s="137"/>
      <c r="N59" s="110"/>
      <c r="O59" s="113" t="s">
        <v>73</v>
      </c>
      <c r="P59" s="137"/>
      <c r="Q59" s="113" t="s">
        <v>204</v>
      </c>
      <c r="R59" s="115">
        <f t="shared" si="11"/>
        <v>0</v>
      </c>
      <c r="S59" s="116"/>
      <c r="T59" s="18"/>
      <c r="U59" s="110"/>
      <c r="V59" s="110"/>
      <c r="W59" s="137"/>
      <c r="X59" s="110"/>
      <c r="Y59" s="113" t="s">
        <v>73</v>
      </c>
      <c r="Z59" s="137"/>
      <c r="AA59" s="110"/>
      <c r="AB59" s="113" t="s">
        <v>73</v>
      </c>
      <c r="AC59" s="137"/>
      <c r="AD59" s="110"/>
      <c r="AE59" s="113" t="s">
        <v>73</v>
      </c>
      <c r="AF59" s="137"/>
      <c r="AG59" s="110"/>
      <c r="AH59" s="113" t="s">
        <v>73</v>
      </c>
      <c r="AI59" s="137"/>
      <c r="AJ59" s="113" t="s">
        <v>204</v>
      </c>
      <c r="AK59" s="115">
        <f t="shared" si="12"/>
        <v>0</v>
      </c>
      <c r="AL59" s="116"/>
      <c r="AM59" s="18"/>
      <c r="AN59" s="155"/>
      <c r="AO59" s="155"/>
      <c r="AP59" s="175"/>
      <c r="AQ59" s="155"/>
      <c r="AR59" s="113" t="s">
        <v>73</v>
      </c>
      <c r="AS59" s="175"/>
      <c r="AT59" s="155"/>
      <c r="AU59" s="113" t="s">
        <v>73</v>
      </c>
      <c r="AV59" s="175"/>
      <c r="AW59" s="155"/>
      <c r="AX59" s="113" t="s">
        <v>73</v>
      </c>
      <c r="AY59" s="175"/>
      <c r="AZ59" s="155"/>
      <c r="BA59" s="113" t="s">
        <v>73</v>
      </c>
      <c r="BB59" s="175"/>
      <c r="BC59" s="113" t="s">
        <v>204</v>
      </c>
      <c r="BD59" s="118">
        <f t="shared" si="13"/>
        <v>0</v>
      </c>
      <c r="BE59" s="158"/>
    </row>
    <row r="60" spans="2:57" ht="15.5" outlineLevel="1" thickBot="1" x14ac:dyDescent="0.6">
      <c r="B60" s="140"/>
      <c r="C60" s="140"/>
      <c r="D60" s="141"/>
      <c r="E60" s="140"/>
      <c r="F60" s="160" t="s">
        <v>73</v>
      </c>
      <c r="G60" s="141"/>
      <c r="H60" s="140"/>
      <c r="I60" s="160" t="s">
        <v>73</v>
      </c>
      <c r="J60" s="141"/>
      <c r="K60" s="140"/>
      <c r="L60" s="160" t="s">
        <v>73</v>
      </c>
      <c r="M60" s="141"/>
      <c r="N60" s="140"/>
      <c r="O60" s="160" t="s">
        <v>73</v>
      </c>
      <c r="P60" s="141"/>
      <c r="Q60" s="160" t="s">
        <v>204</v>
      </c>
      <c r="R60" s="142">
        <f t="shared" si="11"/>
        <v>0</v>
      </c>
      <c r="S60" s="143"/>
      <c r="T60" s="18"/>
      <c r="U60" s="140"/>
      <c r="V60" s="140"/>
      <c r="W60" s="141"/>
      <c r="X60" s="140"/>
      <c r="Y60" s="160" t="s">
        <v>73</v>
      </c>
      <c r="Z60" s="141"/>
      <c r="AA60" s="140"/>
      <c r="AB60" s="160" t="s">
        <v>73</v>
      </c>
      <c r="AC60" s="141"/>
      <c r="AD60" s="140"/>
      <c r="AE60" s="160" t="s">
        <v>73</v>
      </c>
      <c r="AF60" s="141"/>
      <c r="AG60" s="140"/>
      <c r="AH60" s="160" t="s">
        <v>73</v>
      </c>
      <c r="AI60" s="141"/>
      <c r="AJ60" s="160" t="s">
        <v>204</v>
      </c>
      <c r="AK60" s="142">
        <f t="shared" si="12"/>
        <v>0</v>
      </c>
      <c r="AL60" s="143"/>
      <c r="AM60" s="18"/>
      <c r="AN60" s="163"/>
      <c r="AO60" s="163"/>
      <c r="AP60" s="176"/>
      <c r="AQ60" s="163"/>
      <c r="AR60" s="160" t="s">
        <v>73</v>
      </c>
      <c r="AS60" s="176"/>
      <c r="AT60" s="163"/>
      <c r="AU60" s="160" t="s">
        <v>73</v>
      </c>
      <c r="AV60" s="176"/>
      <c r="AW60" s="163"/>
      <c r="AX60" s="160" t="s">
        <v>73</v>
      </c>
      <c r="AY60" s="176"/>
      <c r="AZ60" s="163"/>
      <c r="BA60" s="160" t="s">
        <v>73</v>
      </c>
      <c r="BB60" s="176"/>
      <c r="BC60" s="160" t="s">
        <v>204</v>
      </c>
      <c r="BD60" s="144">
        <f t="shared" si="13"/>
        <v>0</v>
      </c>
      <c r="BE60" s="166"/>
    </row>
    <row r="61" spans="2:57" ht="15.5" thickTop="1" x14ac:dyDescent="0.55000000000000004">
      <c r="B61" s="145" t="s">
        <v>74</v>
      </c>
      <c r="C61" s="234"/>
      <c r="D61" s="235"/>
      <c r="E61" s="235"/>
      <c r="F61" s="235"/>
      <c r="G61" s="235"/>
      <c r="H61" s="235"/>
      <c r="I61" s="235"/>
      <c r="J61" s="235"/>
      <c r="K61" s="235"/>
      <c r="L61" s="235"/>
      <c r="M61" s="235"/>
      <c r="N61" s="235"/>
      <c r="O61" s="235"/>
      <c r="P61" s="235"/>
      <c r="Q61" s="236"/>
      <c r="R61" s="151">
        <f>SUM(R42:R60)</f>
        <v>0</v>
      </c>
      <c r="S61" s="177">
        <f>SUM(S42:S60)</f>
        <v>0</v>
      </c>
      <c r="T61" s="18"/>
      <c r="U61" s="145" t="s">
        <v>74</v>
      </c>
      <c r="V61" s="234"/>
      <c r="W61" s="235"/>
      <c r="X61" s="235"/>
      <c r="Y61" s="235"/>
      <c r="Z61" s="235"/>
      <c r="AA61" s="235"/>
      <c r="AB61" s="235"/>
      <c r="AC61" s="235"/>
      <c r="AD61" s="235"/>
      <c r="AE61" s="235"/>
      <c r="AF61" s="235"/>
      <c r="AG61" s="235"/>
      <c r="AH61" s="235"/>
      <c r="AI61" s="235"/>
      <c r="AJ61" s="236"/>
      <c r="AK61" s="151">
        <f>SUM(AK42:AK60)</f>
        <v>0</v>
      </c>
      <c r="AL61" s="152">
        <f>SUM(AL42:AL60)</f>
        <v>0</v>
      </c>
      <c r="AM61" s="162"/>
      <c r="AN61" s="145" t="s">
        <v>74</v>
      </c>
      <c r="AO61" s="178"/>
      <c r="AP61" s="179"/>
      <c r="AQ61" s="179"/>
      <c r="AR61" s="179"/>
      <c r="AS61" s="179"/>
      <c r="AT61" s="179"/>
      <c r="AU61" s="179"/>
      <c r="AV61" s="179"/>
      <c r="AW61" s="179"/>
      <c r="AX61" s="179"/>
      <c r="AY61" s="179"/>
      <c r="AZ61" s="179"/>
      <c r="BA61" s="179"/>
      <c r="BB61" s="179"/>
      <c r="BC61" s="180"/>
      <c r="BD61" s="153">
        <f>SUM(BD42:BD60)</f>
        <v>0</v>
      </c>
      <c r="BE61" s="154">
        <f>SUM(BE42:BE60)</f>
        <v>0</v>
      </c>
    </row>
    <row r="62" spans="2:57" ht="15" x14ac:dyDescent="0.55000000000000004">
      <c r="B62" s="67" t="str">
        <f>IF($C$8=$Q$72,"% (Less than 10 %)","% (Less than 30 %)")</f>
        <v>% (Less than 10 %)</v>
      </c>
      <c r="C62" s="260"/>
      <c r="D62" s="261"/>
      <c r="E62" s="261"/>
      <c r="F62" s="261"/>
      <c r="G62" s="261"/>
      <c r="H62" s="261"/>
      <c r="I62" s="261"/>
      <c r="J62" s="261"/>
      <c r="K62" s="261"/>
      <c r="L62" s="261"/>
      <c r="M62" s="261"/>
      <c r="N62" s="261"/>
      <c r="O62" s="261"/>
      <c r="P62" s="261"/>
      <c r="Q62" s="261"/>
      <c r="R62" s="261"/>
      <c r="S62" s="181" t="e">
        <f>IF(C8=Q72,IF(S61/S63&gt;0.1,"NG","OK"))</f>
        <v>#DIV/0!</v>
      </c>
      <c r="T62" s="18"/>
      <c r="U62" s="67" t="str">
        <f>IF($C$8=$Q$72,"% (Less than 10 %)","% (Less than 30 %)")</f>
        <v>% (Less than 10 %)</v>
      </c>
      <c r="V62" s="260"/>
      <c r="W62" s="261"/>
      <c r="X62" s="261"/>
      <c r="Y62" s="261"/>
      <c r="Z62" s="261"/>
      <c r="AA62" s="261"/>
      <c r="AB62" s="261"/>
      <c r="AC62" s="261"/>
      <c r="AD62" s="261"/>
      <c r="AE62" s="261"/>
      <c r="AF62" s="261"/>
      <c r="AG62" s="261"/>
      <c r="AH62" s="261"/>
      <c r="AI62" s="261"/>
      <c r="AJ62" s="261"/>
      <c r="AK62" s="262"/>
      <c r="AL62" s="181" t="e">
        <f>IF(C8=Q72,IF(AL61/AL63&gt;0.1,"NG","OK"),IF(AL61/AL63&gt;0.3,"NG","OK"))</f>
        <v>#DIV/0!</v>
      </c>
      <c r="AM62" s="18"/>
      <c r="AN62" s="67" t="str">
        <f>IF($C$8=$Q$72,"% (Less than 10 %)","% (Less than 30 %)")</f>
        <v>% (Less than 10 %)</v>
      </c>
      <c r="AO62" s="260"/>
      <c r="AP62" s="261"/>
      <c r="AQ62" s="261"/>
      <c r="AR62" s="261"/>
      <c r="AS62" s="261"/>
      <c r="AT62" s="261"/>
      <c r="AU62" s="261"/>
      <c r="AV62" s="261"/>
      <c r="AW62" s="261"/>
      <c r="AX62" s="261"/>
      <c r="AY62" s="261"/>
      <c r="AZ62" s="261"/>
      <c r="BA62" s="261"/>
      <c r="BB62" s="261"/>
      <c r="BC62" s="261"/>
      <c r="BD62" s="262"/>
      <c r="BE62" s="182" t="e">
        <f>IF(C8=Q72,IF(BE61/BE63&gt;0.1,"NG","OK"),IF(BE61/BE63&gt;0.3,"NG","OK"))</f>
        <v>#DIV/0!</v>
      </c>
    </row>
    <row r="63" spans="2:57" ht="15" x14ac:dyDescent="0.55000000000000004">
      <c r="B63" s="69" t="s">
        <v>76</v>
      </c>
      <c r="C63" s="263"/>
      <c r="D63" s="264"/>
      <c r="E63" s="264"/>
      <c r="F63" s="264"/>
      <c r="G63" s="264"/>
      <c r="H63" s="264"/>
      <c r="I63" s="264"/>
      <c r="J63" s="264"/>
      <c r="K63" s="264"/>
      <c r="L63" s="264"/>
      <c r="M63" s="264"/>
      <c r="N63" s="264"/>
      <c r="O63" s="264"/>
      <c r="P63" s="264"/>
      <c r="Q63" s="265"/>
      <c r="R63" s="183">
        <f>R39+R61</f>
        <v>0</v>
      </c>
      <c r="S63" s="184">
        <f>SUM(S39+S61)</f>
        <v>0</v>
      </c>
      <c r="T63" s="18"/>
      <c r="U63" s="69" t="s">
        <v>76</v>
      </c>
      <c r="V63" s="263"/>
      <c r="W63" s="264"/>
      <c r="X63" s="264"/>
      <c r="Y63" s="264"/>
      <c r="Z63" s="264"/>
      <c r="AA63" s="264"/>
      <c r="AB63" s="264"/>
      <c r="AC63" s="264"/>
      <c r="AD63" s="264"/>
      <c r="AE63" s="264"/>
      <c r="AF63" s="264"/>
      <c r="AG63" s="264"/>
      <c r="AH63" s="264"/>
      <c r="AI63" s="264"/>
      <c r="AJ63" s="265"/>
      <c r="AK63" s="185">
        <f>AK39+AK61</f>
        <v>0</v>
      </c>
      <c r="AL63" s="186">
        <f>SUM(AL39+AL61)</f>
        <v>0</v>
      </c>
      <c r="AM63" s="18"/>
      <c r="AN63" s="69" t="s">
        <v>76</v>
      </c>
      <c r="AO63" s="263"/>
      <c r="AP63" s="264"/>
      <c r="AQ63" s="264"/>
      <c r="AR63" s="264"/>
      <c r="AS63" s="264"/>
      <c r="AT63" s="264"/>
      <c r="AU63" s="264"/>
      <c r="AV63" s="264"/>
      <c r="AW63" s="264"/>
      <c r="AX63" s="264"/>
      <c r="AY63" s="264"/>
      <c r="AZ63" s="264"/>
      <c r="BA63" s="264"/>
      <c r="BB63" s="264"/>
      <c r="BC63" s="265"/>
      <c r="BD63" s="187">
        <f>SUM(BD39+BD61)</f>
        <v>0</v>
      </c>
      <c r="BE63" s="188">
        <f>SUM(BE39+BE61)</f>
        <v>0</v>
      </c>
    </row>
    <row r="64" spans="2:57" ht="15" x14ac:dyDescent="0.55000000000000004">
      <c r="B64" s="19"/>
      <c r="C64" s="19"/>
      <c r="D64" s="19"/>
      <c r="E64" s="19"/>
      <c r="F64" s="19"/>
      <c r="G64" s="19"/>
      <c r="H64" s="19"/>
      <c r="I64" s="19"/>
      <c r="J64" s="19"/>
      <c r="K64" s="19"/>
      <c r="L64" s="19"/>
      <c r="M64" s="19"/>
      <c r="N64" s="19"/>
      <c r="O64" s="19"/>
      <c r="P64" s="19"/>
      <c r="Q64" s="19"/>
      <c r="R64" s="18"/>
      <c r="S64" s="189"/>
      <c r="T64" s="18"/>
      <c r="U64" s="19"/>
      <c r="V64" s="19"/>
      <c r="W64" s="19"/>
      <c r="X64" s="19"/>
      <c r="Y64" s="19"/>
      <c r="Z64" s="19"/>
      <c r="AA64" s="19"/>
      <c r="AB64" s="19"/>
      <c r="AC64" s="19"/>
      <c r="AD64" s="18"/>
      <c r="AE64" s="18"/>
      <c r="AF64" s="18"/>
      <c r="AG64" s="18"/>
      <c r="AH64" s="18"/>
      <c r="AI64" s="18"/>
      <c r="AJ64" s="18"/>
      <c r="AK64" s="18"/>
      <c r="AL64" s="189"/>
      <c r="AM64" s="18"/>
      <c r="AN64" s="19"/>
      <c r="AO64" s="19"/>
      <c r="AP64" s="19"/>
      <c r="AQ64" s="19"/>
      <c r="AR64" s="19"/>
      <c r="AS64" s="19"/>
      <c r="AT64" s="19"/>
      <c r="AU64" s="19"/>
      <c r="AV64" s="19"/>
      <c r="AW64" s="19"/>
      <c r="AX64" s="19"/>
      <c r="AY64" s="19"/>
      <c r="AZ64" s="19"/>
      <c r="BA64" s="19"/>
      <c r="BB64" s="19"/>
      <c r="BC64" s="19"/>
      <c r="BD64" s="18"/>
      <c r="BE64" s="189"/>
    </row>
    <row r="67" spans="17:19" ht="15" x14ac:dyDescent="0.55000000000000004">
      <c r="Q67" s="2" t="s">
        <v>77</v>
      </c>
      <c r="R67" s="2" t="s">
        <v>78</v>
      </c>
      <c r="S67" s="15" t="s">
        <v>79</v>
      </c>
    </row>
    <row r="68" spans="17:19" ht="15" x14ac:dyDescent="0.55000000000000004">
      <c r="Q68" s="2" t="s">
        <v>80</v>
      </c>
      <c r="R68" s="2" t="s">
        <v>81</v>
      </c>
      <c r="S68" s="15" t="s">
        <v>82</v>
      </c>
    </row>
    <row r="69" spans="17:19" ht="15" x14ac:dyDescent="0.55000000000000004">
      <c r="Q69" s="2" t="s">
        <v>83</v>
      </c>
      <c r="R69" s="2" t="s">
        <v>84</v>
      </c>
      <c r="S69" s="15" t="s">
        <v>85</v>
      </c>
    </row>
    <row r="70" spans="17:19" ht="15" x14ac:dyDescent="0.55000000000000004">
      <c r="Q70" s="2" t="s">
        <v>86</v>
      </c>
      <c r="S70" s="15" t="s">
        <v>87</v>
      </c>
    </row>
    <row r="71" spans="17:19" ht="15" x14ac:dyDescent="0.55000000000000004">
      <c r="S71" s="15" t="s">
        <v>88</v>
      </c>
    </row>
    <row r="72" spans="17:19" ht="15" x14ac:dyDescent="0.55000000000000004">
      <c r="Q72" s="2" t="s">
        <v>89</v>
      </c>
      <c r="S72" s="15" t="s">
        <v>90</v>
      </c>
    </row>
    <row r="73" spans="17:19" ht="15" x14ac:dyDescent="0.55000000000000004">
      <c r="S73" s="15" t="s">
        <v>91</v>
      </c>
    </row>
    <row r="74" spans="17:19" ht="15" x14ac:dyDescent="0.55000000000000004">
      <c r="S74" s="15" t="s">
        <v>92</v>
      </c>
    </row>
    <row r="75" spans="17:19" ht="15" x14ac:dyDescent="0.55000000000000004">
      <c r="S75" s="15" t="s">
        <v>93</v>
      </c>
    </row>
    <row r="76" spans="17:19" ht="15" x14ac:dyDescent="0.55000000000000004">
      <c r="S76" s="15" t="s">
        <v>94</v>
      </c>
    </row>
    <row r="77" spans="17:19" ht="15" x14ac:dyDescent="0.55000000000000004">
      <c r="S77" s="15" t="s">
        <v>95</v>
      </c>
    </row>
    <row r="78" spans="17:19" ht="15" x14ac:dyDescent="0.55000000000000004">
      <c r="S78" s="15" t="s">
        <v>96</v>
      </c>
    </row>
    <row r="80" spans="17:19" ht="15" x14ac:dyDescent="0.55000000000000004">
      <c r="S80" s="15" t="s">
        <v>79</v>
      </c>
    </row>
    <row r="81" spans="19:19" ht="15" x14ac:dyDescent="0.55000000000000004">
      <c r="S81" s="15" t="s">
        <v>97</v>
      </c>
    </row>
    <row r="82" spans="19:19" ht="15" x14ac:dyDescent="0.55000000000000004">
      <c r="S82" s="15" t="s">
        <v>98</v>
      </c>
    </row>
    <row r="83" spans="19:19" ht="15" x14ac:dyDescent="0.55000000000000004">
      <c r="S83" s="15" t="s">
        <v>99</v>
      </c>
    </row>
    <row r="84" spans="19:19" ht="15" x14ac:dyDescent="0.55000000000000004">
      <c r="S84" s="15" t="s">
        <v>100</v>
      </c>
    </row>
  </sheetData>
  <sheetProtection sheet="1" objects="1" scenarios="1" insertRows="0" deleteRows="0"/>
  <mergeCells count="48">
    <mergeCell ref="AO62:BD62"/>
    <mergeCell ref="AO63:BC63"/>
    <mergeCell ref="R3:S3"/>
    <mergeCell ref="R4:S4"/>
    <mergeCell ref="AN17:AN18"/>
    <mergeCell ref="AN40:AN41"/>
    <mergeCell ref="AL40:AL41"/>
    <mergeCell ref="C62:R62"/>
    <mergeCell ref="C63:Q63"/>
    <mergeCell ref="W17:AK17"/>
    <mergeCell ref="V17:V18"/>
    <mergeCell ref="U17:U18"/>
    <mergeCell ref="U40:U41"/>
    <mergeCell ref="V40:V41"/>
    <mergeCell ref="V62:AK62"/>
    <mergeCell ref="V63:AJ63"/>
    <mergeCell ref="C11:S11"/>
    <mergeCell ref="C12:S12"/>
    <mergeCell ref="C17:C18"/>
    <mergeCell ref="B17:B18"/>
    <mergeCell ref="D17:R17"/>
    <mergeCell ref="S17:S18"/>
    <mergeCell ref="C6:S6"/>
    <mergeCell ref="C7:S7"/>
    <mergeCell ref="C8:S8"/>
    <mergeCell ref="C9:S9"/>
    <mergeCell ref="C10:S10"/>
    <mergeCell ref="Z13:AL13"/>
    <mergeCell ref="AL17:AL18"/>
    <mergeCell ref="W40:AK40"/>
    <mergeCell ref="V39:AJ39"/>
    <mergeCell ref="B40:B41"/>
    <mergeCell ref="V3:AE7"/>
    <mergeCell ref="C61:Q61"/>
    <mergeCell ref="BE40:BE41"/>
    <mergeCell ref="AP17:BD17"/>
    <mergeCell ref="AP40:BD40"/>
    <mergeCell ref="AO40:AO41"/>
    <mergeCell ref="AO17:AO18"/>
    <mergeCell ref="AO39:BC39"/>
    <mergeCell ref="BE17:BE18"/>
    <mergeCell ref="V61:AJ61"/>
    <mergeCell ref="C40:C41"/>
    <mergeCell ref="D40:R40"/>
    <mergeCell ref="S40:S41"/>
    <mergeCell ref="V8:AC10"/>
    <mergeCell ref="U13:V13"/>
    <mergeCell ref="Z12:AL12"/>
  </mergeCells>
  <phoneticPr fontId="1"/>
  <conditionalFormatting sqref="S62">
    <cfRule type="expression" dxfId="7" priority="4">
      <formula>$S$62="NG"</formula>
    </cfRule>
  </conditionalFormatting>
  <conditionalFormatting sqref="AL62">
    <cfRule type="expression" dxfId="6" priority="1">
      <formula>$S$62="NG"</formula>
    </cfRule>
    <cfRule type="expression" dxfId="5" priority="2">
      <formula>$AL$62="NG"</formula>
    </cfRule>
  </conditionalFormatting>
  <conditionalFormatting sqref="BE62">
    <cfRule type="expression" dxfId="4" priority="3">
      <formula>$BE$62="NG"</formula>
    </cfRule>
  </conditionalFormatting>
  <dataValidations count="4">
    <dataValidation type="list" allowBlank="1" showInputMessage="1" showErrorMessage="1" sqref="AN42:AN60 U42:U60 B42:B60" xr:uid="{29BAB6C9-B365-4AEE-8579-B6A9DC8E3E2D}">
      <formula1>$S$80:$S$84</formula1>
    </dataValidation>
    <dataValidation type="list" allowBlank="1" showInputMessage="1" showErrorMessage="1" sqref="AC33:AC38 B19:B38 Z33:AA38 U19:U38 AN19:AN38 V33:X38" xr:uid="{961CFA6F-09A1-4DC3-B6D8-B9471CBB622C}">
      <formula1>$S$67:$S$78</formula1>
    </dataValidation>
    <dataValidation allowBlank="1" showInputMessage="1" showErrorMessage="1" sqref="BC52:BC60 L52:L60 AO19:BC32 V19:AJ32 U26 W42:AJ51 AP42:BC51 Q52:Q60 O52:O60 D42:H51 J42:Q51 I42:I60 F52:F60 F33:F38 I33:I38 L33:L38 O33:O38 Q33:Q38 AJ33:AJ38 AH33:AH38 AE33:AE38 AB33:AB38 Y33:Y38 Y52:Y60 AB52:AB60 AE52:AE60 AH52:AH60 AJ52:AJ60 AR33:AR38 AU33:AU38 AX33:AX38 BA33:BA38 BC33:BC38 AR52:AR60 AU52:AU60 AX52:AX60 BA52:BA60 D19:Q32" xr:uid="{3096C307-6CC3-4854-BC9A-277D33AA88FD}"/>
    <dataValidation type="list" allowBlank="1" showInputMessage="1" showErrorMessage="1" sqref="C12:S12" xr:uid="{424ADA0A-D9CE-4D0D-9C86-B0B4EEDB4772}">
      <formula1>$Q$67:$Q$70</formula1>
    </dataValidation>
  </dataValidations>
  <pageMargins left="0.7" right="0.7" top="0.75" bottom="0.75" header="0.3" footer="0.3"/>
  <pageSetup paperSize="8" scale="66" fitToWidth="0" orientation="landscape" verticalDpi="0" r:id="rId1"/>
  <colBreaks count="1" manualBreakCount="1">
    <brk id="39" min="1" max="59"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1679C-2CE5-4EAF-8A06-54E285ECCC34}">
  <sheetPr>
    <tabColor rgb="FFFFC000"/>
    <pageSetUpPr fitToPage="1"/>
  </sheetPr>
  <dimension ref="B1:H24"/>
  <sheetViews>
    <sheetView zoomScale="70" zoomScaleNormal="70" zoomScaleSheetLayoutView="100" workbookViewId="0"/>
  </sheetViews>
  <sheetFormatPr defaultColWidth="8.25" defaultRowHeight="13" x14ac:dyDescent="0.55000000000000004"/>
  <cols>
    <col min="1" max="1" width="2.83203125" style="11" customWidth="1"/>
    <col min="2" max="2" width="9.75" style="11" customWidth="1"/>
    <col min="3" max="3" width="16.33203125" style="11" customWidth="1"/>
    <col min="4" max="6" width="28.08203125" style="11" customWidth="1"/>
    <col min="7" max="7" width="13.58203125" style="11" customWidth="1"/>
    <col min="8" max="8" width="53.08203125" style="11" customWidth="1"/>
    <col min="9" max="16384" width="8.25" style="11"/>
  </cols>
  <sheetData>
    <row r="1" spans="2:8" ht="50.15" customHeight="1" x14ac:dyDescent="0.55000000000000004">
      <c r="B1" s="277" t="s">
        <v>205</v>
      </c>
      <c r="C1" s="277"/>
      <c r="D1" s="277"/>
      <c r="E1" s="277"/>
      <c r="F1" s="277"/>
      <c r="G1" s="277"/>
      <c r="H1" s="2"/>
    </row>
    <row r="2" spans="2:8" ht="30" customHeight="1" x14ac:dyDescent="0.55000000000000004">
      <c r="B2" s="194" t="s">
        <v>206</v>
      </c>
      <c r="C2" s="270"/>
      <c r="D2" s="270"/>
      <c r="E2" s="193"/>
      <c r="F2" s="18"/>
      <c r="G2" s="18"/>
      <c r="H2" s="2"/>
    </row>
    <row r="3" spans="2:8" ht="7.5" customHeight="1" x14ac:dyDescent="0.55000000000000004">
      <c r="B3" s="2"/>
      <c r="C3" s="2"/>
      <c r="D3" s="2"/>
      <c r="E3" s="2"/>
      <c r="F3" s="2"/>
      <c r="G3" s="2"/>
      <c r="H3" s="2"/>
    </row>
    <row r="4" spans="2:8" ht="45" customHeight="1" x14ac:dyDescent="0.55000000000000004">
      <c r="B4" s="271" t="s">
        <v>16</v>
      </c>
      <c r="C4" s="272"/>
      <c r="D4" s="190">
        <v>2027</v>
      </c>
      <c r="E4" s="190">
        <v>2028</v>
      </c>
      <c r="F4" s="190">
        <v>2029</v>
      </c>
    </row>
    <row r="5" spans="2:8" ht="45" customHeight="1" x14ac:dyDescent="0.55000000000000004">
      <c r="B5" s="275" t="s">
        <v>101</v>
      </c>
      <c r="C5" s="276"/>
      <c r="D5" s="191">
        <f>SUMIFS('1-1.Budget Plan'!$S$19:$S$39,'1-1.Budget Plan'!$B$19:$B$39,B5)</f>
        <v>0</v>
      </c>
      <c r="E5" s="191">
        <f>SUMIFS('1-1.Budget Plan'!$AL$19:$AL$39,'1-1.Budget Plan'!$U$19:$U$39,B5)</f>
        <v>0</v>
      </c>
      <c r="F5" s="191">
        <f>SUMIFS('1-1.Budget Plan'!$BE$19:$BE$39,'1-1.Budget Plan'!$AN$19:$AN$39,B5)</f>
        <v>0</v>
      </c>
    </row>
    <row r="6" spans="2:8" ht="45" customHeight="1" x14ac:dyDescent="0.55000000000000004">
      <c r="B6" s="275" t="s">
        <v>102</v>
      </c>
      <c r="C6" s="276"/>
      <c r="D6" s="191">
        <f>SUMIFS('1-1.Budget Plan'!$S$19:$S$39,'1-1.Budget Plan'!$B$19:$B$39,B6)</f>
        <v>0</v>
      </c>
      <c r="E6" s="191">
        <f>SUMIFS('1-1.Budget Plan'!$AL$19:$AL$39,'1-1.Budget Plan'!$U$19:$U$39,B6)</f>
        <v>0</v>
      </c>
      <c r="F6" s="191">
        <f>SUMIFS('1-1.Budget Plan'!$BE$19:$BE$39,'1-1.Budget Plan'!$AN$19:$AN$39,B6)</f>
        <v>0</v>
      </c>
    </row>
    <row r="7" spans="2:8" ht="45" customHeight="1" x14ac:dyDescent="0.55000000000000004">
      <c r="B7" s="275" t="s">
        <v>103</v>
      </c>
      <c r="C7" s="276"/>
      <c r="D7" s="191">
        <f>SUMIFS('1-1.Budget Plan'!$S$19:$S$39,'1-1.Budget Plan'!$B$19:$B$39,B7)</f>
        <v>0</v>
      </c>
      <c r="E7" s="191">
        <f>SUMIFS('1-1.Budget Plan'!$AL$19:$AL$39,'1-1.Budget Plan'!$U$19:$U$39,B7)</f>
        <v>0</v>
      </c>
      <c r="F7" s="191">
        <f>SUMIFS('1-1.Budget Plan'!$BE$19:$BE$39,'1-1.Budget Plan'!$AN$19:$AN$39,B7)</f>
        <v>0</v>
      </c>
    </row>
    <row r="8" spans="2:8" ht="45" customHeight="1" x14ac:dyDescent="0.55000000000000004">
      <c r="B8" s="275" t="s">
        <v>104</v>
      </c>
      <c r="C8" s="276"/>
      <c r="D8" s="191">
        <f>SUMIFS('1-1.Budget Plan'!$S$19:$S$39,'1-1.Budget Plan'!$B$19:$B$39,B8)</f>
        <v>0</v>
      </c>
      <c r="E8" s="191">
        <f>SUMIFS('1-1.Budget Plan'!$AL$19:$AL$39,'1-1.Budget Plan'!$U$19:$U$39,B8)</f>
        <v>0</v>
      </c>
      <c r="F8" s="191">
        <f>SUMIFS('1-1.Budget Plan'!$BE$19:$BE$39,'1-1.Budget Plan'!$AN$19:$AN$39,B8)</f>
        <v>0</v>
      </c>
    </row>
    <row r="9" spans="2:8" ht="45" customHeight="1" x14ac:dyDescent="0.55000000000000004">
      <c r="B9" s="275" t="s">
        <v>105</v>
      </c>
      <c r="C9" s="276"/>
      <c r="D9" s="191">
        <f>SUMIFS('1-1.Budget Plan'!$S$19:$S$39,'1-1.Budget Plan'!$B$19:$B$39,B9)</f>
        <v>0</v>
      </c>
      <c r="E9" s="191">
        <f>SUMIFS('1-1.Budget Plan'!$AL$19:$AL$39,'1-1.Budget Plan'!$U$19:$U$39,B9)</f>
        <v>0</v>
      </c>
      <c r="F9" s="191">
        <f>SUMIFS('1-1.Budget Plan'!$BE$19:$BE$39,'1-1.Budget Plan'!$AN$19:$AN$39,B9)</f>
        <v>0</v>
      </c>
    </row>
    <row r="10" spans="2:8" ht="45" customHeight="1" x14ac:dyDescent="0.55000000000000004">
      <c r="B10" s="275" t="s">
        <v>106</v>
      </c>
      <c r="C10" s="276"/>
      <c r="D10" s="191">
        <f>SUMIFS('1-1.Budget Plan'!$S$19:$S$39,'1-1.Budget Plan'!$B$19:$B$39,B10)</f>
        <v>0</v>
      </c>
      <c r="E10" s="191">
        <f>SUMIFS('1-1.Budget Plan'!$AL$19:$AL$39,'1-1.Budget Plan'!$U$19:$U$39,B10)</f>
        <v>0</v>
      </c>
      <c r="F10" s="191">
        <f>SUMIFS('1-1.Budget Plan'!$BE$19:$BE$39,'1-1.Budget Plan'!$AN$19:$AN$39,B10)</f>
        <v>0</v>
      </c>
    </row>
    <row r="11" spans="2:8" ht="45" customHeight="1" x14ac:dyDescent="0.55000000000000004">
      <c r="B11" s="275" t="s">
        <v>107</v>
      </c>
      <c r="C11" s="276"/>
      <c r="D11" s="191">
        <f>SUMIFS('1-1.Budget Plan'!$S$19:$S$39,'1-1.Budget Plan'!$B$19:$B$39,B11)</f>
        <v>0</v>
      </c>
      <c r="E11" s="191">
        <f>SUMIFS('1-1.Budget Plan'!$AL$19:$AL$39,'1-1.Budget Plan'!$U$19:$U$39,B11)</f>
        <v>0</v>
      </c>
      <c r="F11" s="191">
        <f>SUMIFS('1-1.Budget Plan'!$BE$19:$BE$39,'1-1.Budget Plan'!$AN$19:$AN$39,B11)</f>
        <v>0</v>
      </c>
    </row>
    <row r="12" spans="2:8" ht="45" customHeight="1" x14ac:dyDescent="0.55000000000000004">
      <c r="B12" s="275" t="s">
        <v>108</v>
      </c>
      <c r="C12" s="276"/>
      <c r="D12" s="191">
        <f>SUMIFS('1-1.Budget Plan'!$S$19:$S$39,'1-1.Budget Plan'!$B$19:$B$39,B12)</f>
        <v>0</v>
      </c>
      <c r="E12" s="191">
        <f>SUMIFS('1-1.Budget Plan'!$AL$19:$AL$39,'1-1.Budget Plan'!$U$19:$U$39,B12)</f>
        <v>0</v>
      </c>
      <c r="F12" s="191">
        <f>SUMIFS('1-1.Budget Plan'!$BE$19:$BE$39,'1-1.Budget Plan'!$AN$19:$AN$39,B12)</f>
        <v>0</v>
      </c>
    </row>
    <row r="13" spans="2:8" ht="45" customHeight="1" x14ac:dyDescent="0.55000000000000004">
      <c r="B13" s="275" t="s">
        <v>109</v>
      </c>
      <c r="C13" s="276"/>
      <c r="D13" s="191">
        <f>SUMIFS('1-1.Budget Plan'!$S$19:$S$39,'1-1.Budget Plan'!$B$19:$B$39,B13)</f>
        <v>0</v>
      </c>
      <c r="E13" s="191">
        <f>SUMIFS('1-1.Budget Plan'!$AL$19:$AL$39,'1-1.Budget Plan'!$U$19:$U$39,B13)</f>
        <v>0</v>
      </c>
      <c r="F13" s="191">
        <f>SUMIFS('1-1.Budget Plan'!$BE$19:$BE$39,'1-1.Budget Plan'!$AN$19:$AN$39,B13)</f>
        <v>0</v>
      </c>
    </row>
    <row r="14" spans="2:8" ht="45" customHeight="1" x14ac:dyDescent="0.55000000000000004">
      <c r="B14" s="275" t="s">
        <v>110</v>
      </c>
      <c r="C14" s="276"/>
      <c r="D14" s="191">
        <f>SUMIFS('1-1.Budget Plan'!$S$19:$S$39,'1-1.Budget Plan'!$B$19:$B$39,B14)</f>
        <v>0</v>
      </c>
      <c r="E14" s="191">
        <f>SUMIFS('1-1.Budget Plan'!$AL$19:$AL$39,'1-1.Budget Plan'!$U$19:$U$39,B14)</f>
        <v>0</v>
      </c>
      <c r="F14" s="191">
        <f>SUMIFS('1-1.Budget Plan'!$BE$19:$BE$39,'1-1.Budget Plan'!$AN$19:$AN$39,B14)</f>
        <v>0</v>
      </c>
    </row>
    <row r="15" spans="2:8" ht="45" customHeight="1" x14ac:dyDescent="0.55000000000000004">
      <c r="B15" s="275" t="s">
        <v>111</v>
      </c>
      <c r="C15" s="276"/>
      <c r="D15" s="191">
        <f>SUMIFS('1-1.Budget Plan'!$S$19:$S$39,'1-1.Budget Plan'!$B$19:$B$39,B15)</f>
        <v>0</v>
      </c>
      <c r="E15" s="191">
        <f>SUMIFS('1-1.Budget Plan'!$AL$19:$AL$39,'1-1.Budget Plan'!$U$19:$U$39,B15)</f>
        <v>0</v>
      </c>
      <c r="F15" s="191">
        <f>SUMIFS('1-1.Budget Plan'!$BE$19:$BE$39,'1-1.Budget Plan'!$AN$19:$AN$39,B15)</f>
        <v>0</v>
      </c>
    </row>
    <row r="16" spans="2:8" ht="45" customHeight="1" x14ac:dyDescent="0.55000000000000004">
      <c r="B16" s="275" t="s">
        <v>112</v>
      </c>
      <c r="C16" s="276"/>
      <c r="D16" s="191">
        <f>SUMIFS('1-1.Budget Plan'!$S$19:$S$39,'1-1.Budget Plan'!$B$19:$B$39,B16)</f>
        <v>0</v>
      </c>
      <c r="E16" s="191">
        <f>SUMIFS('1-1.Budget Plan'!$AL$19:$AL$39,'1-1.Budget Plan'!$U$19:$U$39,B16)</f>
        <v>0</v>
      </c>
      <c r="F16" s="191">
        <f>SUMIFS('1-1.Budget Plan'!$BE$19:$BE$39,'1-1.Budget Plan'!$AN$19:$AN$39,B16)</f>
        <v>0</v>
      </c>
    </row>
    <row r="17" spans="2:6" ht="45" customHeight="1" x14ac:dyDescent="0.55000000000000004">
      <c r="B17" s="278" t="s">
        <v>113</v>
      </c>
      <c r="C17" s="279"/>
      <c r="D17" s="192">
        <f>SUM(D5:D16)</f>
        <v>0</v>
      </c>
      <c r="E17" s="192">
        <f>SUM(E5:E16)</f>
        <v>0</v>
      </c>
      <c r="F17" s="192">
        <f t="shared" ref="F17" si="0">SUM(F5:F16)</f>
        <v>0</v>
      </c>
    </row>
    <row r="18" spans="2:6" ht="45" customHeight="1" x14ac:dyDescent="0.55000000000000004">
      <c r="B18" s="273" t="s">
        <v>101</v>
      </c>
      <c r="C18" s="274"/>
      <c r="D18" s="191">
        <f>SUMIFS('1-1.Budget Plan'!$S$42:$S$61,'1-1.Budget Plan'!$B$42:$B$61,B18)</f>
        <v>0</v>
      </c>
      <c r="E18" s="191">
        <f>SUMIFS('1-1.Budget Plan'!$AL$42:$AL$61,'1-1.Budget Plan'!$U$42:$U$61,B18)</f>
        <v>0</v>
      </c>
      <c r="F18" s="191">
        <f>SUMIFS('1-1.Budget Plan'!$BE$42:$BE$61,'1-1.Budget Plan'!$AN$42:$AN$61,B18)</f>
        <v>0</v>
      </c>
    </row>
    <row r="19" spans="2:6" ht="45" customHeight="1" x14ac:dyDescent="0.55000000000000004">
      <c r="B19" s="273" t="s">
        <v>114</v>
      </c>
      <c r="C19" s="274"/>
      <c r="D19" s="191">
        <f>SUMIFS('1-1.Budget Plan'!$S$42:$S$61,'1-1.Budget Plan'!$B$42:$B$61,B19)</f>
        <v>0</v>
      </c>
      <c r="E19" s="191">
        <f>SUMIFS('1-1.Budget Plan'!$AL$42:$AL$61,'1-1.Budget Plan'!$U$42:$U$61,B19)</f>
        <v>0</v>
      </c>
      <c r="F19" s="191">
        <f>SUMIFS('1-1.Budget Plan'!$BE$42:$BE$61,'1-1.Budget Plan'!$AN$42:$AN$61,B19)</f>
        <v>0</v>
      </c>
    </row>
    <row r="20" spans="2:6" ht="45" customHeight="1" x14ac:dyDescent="0.55000000000000004">
      <c r="B20" s="273" t="s">
        <v>115</v>
      </c>
      <c r="C20" s="274"/>
      <c r="D20" s="191">
        <f>SUMIFS('1-1.Budget Plan'!$S$42:$S$61,'1-1.Budget Plan'!$B$42:$B$61,B20)</f>
        <v>0</v>
      </c>
      <c r="E20" s="191">
        <f>SUMIFS('1-1.Budget Plan'!$AL$42:$AL$61,'1-1.Budget Plan'!$U$42:$U$61,B20)</f>
        <v>0</v>
      </c>
      <c r="F20" s="191">
        <f>SUMIFS('1-1.Budget Plan'!$BE$42:$BE$61,'1-1.Budget Plan'!$AN$42:$AN$61,B20)</f>
        <v>0</v>
      </c>
    </row>
    <row r="21" spans="2:6" ht="45" customHeight="1" x14ac:dyDescent="0.55000000000000004">
      <c r="B21" s="273" t="s">
        <v>116</v>
      </c>
      <c r="C21" s="274"/>
      <c r="D21" s="191">
        <f>SUMIFS('1-1.Budget Plan'!$S$42:$S$61,'1-1.Budget Plan'!$B$42:$B$61,B21)</f>
        <v>0</v>
      </c>
      <c r="E21" s="191">
        <f>SUMIFS('1-1.Budget Plan'!$AL$42:$AL$61,'1-1.Budget Plan'!$U$42:$U$61,B21)</f>
        <v>0</v>
      </c>
      <c r="F21" s="191">
        <f>SUMIFS('1-1.Budget Plan'!$BE$42:$BE$61,'1-1.Budget Plan'!$AN$42:$AN$61,B21)</f>
        <v>0</v>
      </c>
    </row>
    <row r="22" spans="2:6" ht="45" customHeight="1" x14ac:dyDescent="0.55000000000000004">
      <c r="B22" s="273" t="s">
        <v>117</v>
      </c>
      <c r="C22" s="274"/>
      <c r="D22" s="191">
        <f>SUMIFS('1-1.Budget Plan'!$S$42:$S$61,'1-1.Budget Plan'!$B$42:$B$61,B22)</f>
        <v>0</v>
      </c>
      <c r="E22" s="191">
        <f>SUMIFS('1-1.Budget Plan'!$AL$42:$AL$61,'1-1.Budget Plan'!$U$42:$U$61,B22)</f>
        <v>0</v>
      </c>
      <c r="F22" s="191">
        <f>SUMIFS('1-1.Budget Plan'!$BE$42:$BE$61,'1-1.Budget Plan'!$AN$42:$AN$61,B22)</f>
        <v>0</v>
      </c>
    </row>
    <row r="23" spans="2:6" ht="45" customHeight="1" x14ac:dyDescent="0.55000000000000004">
      <c r="B23" s="267" t="s">
        <v>118</v>
      </c>
      <c r="C23" s="268"/>
      <c r="D23" s="192">
        <f>SUM(D18:D22)</f>
        <v>0</v>
      </c>
      <c r="E23" s="192">
        <f>SUM(E18:E22)</f>
        <v>0</v>
      </c>
      <c r="F23" s="192">
        <f t="shared" ref="F23" si="1">SUM(F18:F22)</f>
        <v>0</v>
      </c>
    </row>
    <row r="24" spans="2:6" ht="45" customHeight="1" x14ac:dyDescent="0.55000000000000004">
      <c r="B24" s="269" t="s">
        <v>76</v>
      </c>
      <c r="C24" s="268"/>
      <c r="D24" s="192">
        <f>D17+D23</f>
        <v>0</v>
      </c>
      <c r="E24" s="192">
        <f>E17+E23</f>
        <v>0</v>
      </c>
      <c r="F24" s="192">
        <f t="shared" ref="F24" si="2">F17+F23</f>
        <v>0</v>
      </c>
    </row>
  </sheetData>
  <sheetProtection sheet="1" objects="1" scenarios="1"/>
  <mergeCells count="23">
    <mergeCell ref="B1:G1"/>
    <mergeCell ref="B19:C19"/>
    <mergeCell ref="B8:C8"/>
    <mergeCell ref="B9:C9"/>
    <mergeCell ref="B10:C10"/>
    <mergeCell ref="B11:C11"/>
    <mergeCell ref="B12:C12"/>
    <mergeCell ref="B13:C13"/>
    <mergeCell ref="B14:C14"/>
    <mergeCell ref="B15:C15"/>
    <mergeCell ref="B16:C16"/>
    <mergeCell ref="B17:C17"/>
    <mergeCell ref="B18:C18"/>
    <mergeCell ref="B7:C7"/>
    <mergeCell ref="B23:C23"/>
    <mergeCell ref="B24:C24"/>
    <mergeCell ref="C2:D2"/>
    <mergeCell ref="B4:C4"/>
    <mergeCell ref="B20:C20"/>
    <mergeCell ref="B21:C21"/>
    <mergeCell ref="B22:C22"/>
    <mergeCell ref="B5:C5"/>
    <mergeCell ref="B6:C6"/>
  </mergeCells>
  <phoneticPr fontId="1"/>
  <pageMargins left="0.9055118110236221" right="0.70866141732283472" top="0.74803149606299213" bottom="0.74803149606299213" header="0.31496062992125984" footer="0.31496062992125984"/>
  <pageSetup paperSize="9" scale="45" orientation="portrait" r:id="rId1"/>
  <headerFooter>
    <oddHeader>&amp;R&amp;"BIZ UDPゴシック,標準"&amp;K000000&amp;A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FAB74-FBBA-434E-BB69-2CC42BF618B0}">
  <sheetPr>
    <tabColor rgb="FFC00000"/>
  </sheetPr>
  <dimension ref="A2:J40"/>
  <sheetViews>
    <sheetView zoomScale="69" zoomScaleNormal="80" workbookViewId="0"/>
  </sheetViews>
  <sheetFormatPr defaultColWidth="8.58203125" defaultRowHeight="15" x14ac:dyDescent="0.55000000000000004"/>
  <cols>
    <col min="1" max="1" width="13.08203125" style="2" customWidth="1"/>
    <col min="2" max="2" width="39.08203125" style="2" customWidth="1"/>
    <col min="3" max="3" width="30.25" style="2" customWidth="1"/>
    <col min="4" max="4" width="11.25" style="2" customWidth="1"/>
    <col min="5" max="5" width="30.25" style="2" customWidth="1"/>
    <col min="6" max="6" width="11.25" style="2" customWidth="1"/>
    <col min="7" max="7" width="30.25" style="2" customWidth="1"/>
    <col min="8" max="8" width="11.25" style="2" customWidth="1"/>
    <col min="9" max="9" width="8.58203125" style="2"/>
    <col min="10" max="10" width="30.25" style="2" customWidth="1"/>
    <col min="11" max="11" width="34.5" style="2" customWidth="1"/>
    <col min="12" max="13" width="15.58203125" style="2" customWidth="1"/>
    <col min="14" max="14" width="8.58203125" style="2"/>
    <col min="15" max="15" width="30.25" style="2" customWidth="1"/>
    <col min="16" max="16" width="34.5" style="2" customWidth="1"/>
    <col min="17" max="18" width="15.58203125" style="2" customWidth="1"/>
    <col min="19" max="19" width="8.58203125" style="2"/>
    <col min="20" max="20" width="30.25" style="2" customWidth="1"/>
    <col min="21" max="21" width="34.5" style="2" customWidth="1"/>
    <col min="22" max="23" width="15.58203125" style="2" customWidth="1"/>
    <col min="24" max="16384" width="8.58203125" style="2"/>
  </cols>
  <sheetData>
    <row r="2" spans="1:10" ht="115" customHeight="1" x14ac:dyDescent="0.55000000000000004">
      <c r="A2" s="9"/>
      <c r="B2" s="16" t="s">
        <v>8</v>
      </c>
      <c r="C2" s="30"/>
      <c r="D2" s="30"/>
      <c r="E2" s="30"/>
      <c r="F2" s="30"/>
      <c r="G2" s="30"/>
      <c r="H2" s="30"/>
      <c r="I2" s="30"/>
      <c r="J2" s="18"/>
    </row>
    <row r="3" spans="1:10" ht="18" x14ac:dyDescent="0.55000000000000004">
      <c r="B3" s="18"/>
      <c r="C3" s="18"/>
      <c r="D3" s="18"/>
      <c r="E3" s="18"/>
      <c r="F3" s="31" t="s">
        <v>176</v>
      </c>
      <c r="G3" s="32"/>
      <c r="H3" s="33" t="s">
        <v>177</v>
      </c>
      <c r="I3" s="18"/>
      <c r="J3" s="18"/>
    </row>
    <row r="4" spans="1:10" x14ac:dyDescent="0.55000000000000004">
      <c r="B4" s="18"/>
      <c r="C4" s="18"/>
      <c r="D4" s="18"/>
      <c r="E4" s="18"/>
      <c r="F4" s="18"/>
      <c r="G4" s="23" t="s">
        <v>119</v>
      </c>
      <c r="H4" s="33" t="s">
        <v>178</v>
      </c>
      <c r="I4" s="18"/>
      <c r="J4" s="18"/>
    </row>
    <row r="5" spans="1:10" ht="19.5" x14ac:dyDescent="0.55000000000000004">
      <c r="B5" s="34" t="s">
        <v>11</v>
      </c>
      <c r="C5" s="18"/>
      <c r="D5" s="18"/>
      <c r="E5" s="18"/>
      <c r="F5" s="18"/>
      <c r="G5" s="18"/>
      <c r="H5" s="35" t="s">
        <v>120</v>
      </c>
      <c r="I5" s="18"/>
      <c r="J5" s="18"/>
    </row>
    <row r="6" spans="1:10" ht="15.5" x14ac:dyDescent="0.55000000000000004">
      <c r="B6" s="282" t="s">
        <v>16</v>
      </c>
      <c r="C6" s="284">
        <v>2025</v>
      </c>
      <c r="D6" s="285"/>
      <c r="E6" s="284">
        <v>2024</v>
      </c>
      <c r="F6" s="285"/>
      <c r="G6" s="284">
        <v>2023</v>
      </c>
      <c r="H6" s="285"/>
      <c r="I6" s="18"/>
      <c r="J6" s="18"/>
    </row>
    <row r="7" spans="1:10" ht="15.5" x14ac:dyDescent="0.55000000000000004">
      <c r="B7" s="283"/>
      <c r="C7" s="38" t="s">
        <v>121</v>
      </c>
      <c r="D7" s="39" t="s">
        <v>122</v>
      </c>
      <c r="E7" s="38" t="s">
        <v>121</v>
      </c>
      <c r="F7" s="39" t="s">
        <v>122</v>
      </c>
      <c r="G7" s="38" t="s">
        <v>121</v>
      </c>
      <c r="H7" s="39" t="s">
        <v>122</v>
      </c>
      <c r="I7" s="18"/>
      <c r="J7" s="18"/>
    </row>
    <row r="8" spans="1:10" ht="15.5" x14ac:dyDescent="0.55000000000000004">
      <c r="B8" s="40" t="s">
        <v>123</v>
      </c>
      <c r="C8" s="41">
        <f>SUM(C9:C12)</f>
        <v>0</v>
      </c>
      <c r="D8" s="42"/>
      <c r="E8" s="41">
        <f>SUM(E9:E12)</f>
        <v>0</v>
      </c>
      <c r="F8" s="42"/>
      <c r="G8" s="41">
        <f>SUM(G9:G12)</f>
        <v>0</v>
      </c>
      <c r="H8" s="42"/>
      <c r="I8" s="18"/>
      <c r="J8" s="18"/>
    </row>
    <row r="9" spans="1:10" ht="15.5" x14ac:dyDescent="0.55000000000000004">
      <c r="B9" s="43" t="s">
        <v>124</v>
      </c>
      <c r="C9" s="44"/>
      <c r="D9" s="45" t="str">
        <f>IF(C9=0,"",C9/C$8)</f>
        <v/>
      </c>
      <c r="E9" s="44"/>
      <c r="F9" s="45" t="str">
        <f>IF(E9=0,"",E9/E$8)</f>
        <v/>
      </c>
      <c r="G9" s="44"/>
      <c r="H9" s="45" t="str">
        <f>IF(G9=0,"",G9/G$8)</f>
        <v/>
      </c>
      <c r="I9" s="18"/>
      <c r="J9" s="18"/>
    </row>
    <row r="10" spans="1:10" ht="15.5" x14ac:dyDescent="0.55000000000000004">
      <c r="B10" s="43" t="s">
        <v>125</v>
      </c>
      <c r="C10" s="44"/>
      <c r="D10" s="45" t="str">
        <f>IF(C10=0,"",C10/C$8)</f>
        <v/>
      </c>
      <c r="E10" s="44"/>
      <c r="F10" s="45" t="str">
        <f>IF(E10=0,"",E10/E$8)</f>
        <v/>
      </c>
      <c r="G10" s="44"/>
      <c r="H10" s="45" t="str">
        <f>IF(G10=0,"",G10/G$8)</f>
        <v/>
      </c>
      <c r="I10" s="18"/>
      <c r="J10" s="18"/>
    </row>
    <row r="11" spans="1:10" ht="15.5" x14ac:dyDescent="0.55000000000000004">
      <c r="B11" s="43" t="s">
        <v>126</v>
      </c>
      <c r="C11" s="44"/>
      <c r="D11" s="45" t="str">
        <f>IF(C11=0,"",C11/C$8)</f>
        <v/>
      </c>
      <c r="E11" s="44"/>
      <c r="F11" s="45" t="str">
        <f>IF(E11=0,"",E11/E$8)</f>
        <v/>
      </c>
      <c r="G11" s="44"/>
      <c r="H11" s="45" t="str">
        <f>IF(G11=0,"",G11/G$8)</f>
        <v/>
      </c>
      <c r="I11" s="18"/>
      <c r="J11" s="18"/>
    </row>
    <row r="12" spans="1:10" ht="15.5" x14ac:dyDescent="0.55000000000000004">
      <c r="B12" s="43" t="s">
        <v>127</v>
      </c>
      <c r="C12" s="44"/>
      <c r="D12" s="45" t="str">
        <f>IF(C12=0,"",C12/C$8)</f>
        <v/>
      </c>
      <c r="E12" s="44"/>
      <c r="F12" s="45" t="str">
        <f>IF(E12=0,"",E12/E$8)</f>
        <v/>
      </c>
      <c r="G12" s="44"/>
      <c r="H12" s="45" t="str">
        <f>IF(G12=0,"",G12/G$8)</f>
        <v/>
      </c>
      <c r="I12" s="18"/>
      <c r="J12" s="18"/>
    </row>
    <row r="13" spans="1:10" ht="15.5" x14ac:dyDescent="0.55000000000000004">
      <c r="B13" s="40" t="s">
        <v>128</v>
      </c>
      <c r="C13" s="41">
        <f>SUM(C14:C15)</f>
        <v>0</v>
      </c>
      <c r="D13" s="42"/>
      <c r="E13" s="41">
        <f>SUM(E14:E15)</f>
        <v>0</v>
      </c>
      <c r="F13" s="42"/>
      <c r="G13" s="41">
        <f>SUM(G14:G15)</f>
        <v>0</v>
      </c>
      <c r="H13" s="42"/>
      <c r="I13" s="18"/>
      <c r="J13" s="18"/>
    </row>
    <row r="14" spans="1:10" ht="15.5" x14ac:dyDescent="0.55000000000000004">
      <c r="B14" s="43" t="s">
        <v>129</v>
      </c>
      <c r="C14" s="44"/>
      <c r="D14" s="45" t="str">
        <f>IF(C14=0,"",C14/C$13)</f>
        <v/>
      </c>
      <c r="E14" s="44"/>
      <c r="F14" s="45" t="str">
        <f>IF(E14=0,"",E14/E$13)</f>
        <v/>
      </c>
      <c r="G14" s="44"/>
      <c r="H14" s="45" t="str">
        <f>IF(G14=0,"",G14/G$13)</f>
        <v/>
      </c>
      <c r="I14" s="18"/>
      <c r="J14" s="18"/>
    </row>
    <row r="15" spans="1:10" ht="15.5" x14ac:dyDescent="0.55000000000000004">
      <c r="B15" s="43" t="s">
        <v>130</v>
      </c>
      <c r="C15" s="44"/>
      <c r="D15" s="45" t="str">
        <f>IF(C15=0,"",C15/C$13)</f>
        <v/>
      </c>
      <c r="E15" s="44"/>
      <c r="F15" s="45" t="str">
        <f>IF(E15=0,"",E15/E$13)</f>
        <v/>
      </c>
      <c r="G15" s="44"/>
      <c r="H15" s="45" t="str">
        <f>IF(G15=0,"",G15/G$13)</f>
        <v/>
      </c>
      <c r="I15" s="18"/>
      <c r="J15" s="18"/>
    </row>
    <row r="16" spans="1:10" ht="15.5" x14ac:dyDescent="0.55000000000000004">
      <c r="B16" s="40" t="s">
        <v>131</v>
      </c>
      <c r="C16" s="41">
        <f>C8-C13</f>
        <v>0</v>
      </c>
      <c r="D16" s="42"/>
      <c r="E16" s="41">
        <f>E8-E13</f>
        <v>0</v>
      </c>
      <c r="F16" s="42"/>
      <c r="G16" s="41">
        <f>G8-G13</f>
        <v>0</v>
      </c>
      <c r="H16" s="42"/>
      <c r="I16" s="18"/>
      <c r="J16" s="18"/>
    </row>
    <row r="17" spans="2:10" x14ac:dyDescent="0.55000000000000004">
      <c r="B17" s="18"/>
      <c r="C17" s="18"/>
      <c r="D17" s="46"/>
      <c r="E17" s="18"/>
      <c r="F17" s="18"/>
      <c r="G17" s="18"/>
      <c r="H17" s="18"/>
      <c r="I17" s="18"/>
      <c r="J17" s="18"/>
    </row>
    <row r="18" spans="2:10" ht="19.5" x14ac:dyDescent="0.55000000000000004">
      <c r="B18" s="47" t="s">
        <v>132</v>
      </c>
      <c r="C18" s="18"/>
      <c r="D18" s="18"/>
      <c r="E18" s="18"/>
      <c r="F18" s="18"/>
      <c r="G18" s="18"/>
      <c r="H18" s="35" t="s">
        <v>120</v>
      </c>
      <c r="I18" s="18"/>
      <c r="J18" s="18"/>
    </row>
    <row r="19" spans="2:10" ht="16" customHeight="1" x14ac:dyDescent="0.55000000000000004">
      <c r="B19" s="36"/>
      <c r="C19" s="284">
        <v>2025</v>
      </c>
      <c r="D19" s="285"/>
      <c r="E19" s="284">
        <v>2024</v>
      </c>
      <c r="F19" s="285"/>
      <c r="G19" s="284">
        <v>2023</v>
      </c>
      <c r="H19" s="285"/>
      <c r="I19" s="18"/>
      <c r="J19" s="18"/>
    </row>
    <row r="20" spans="2:10" ht="15.5" x14ac:dyDescent="0.55000000000000004">
      <c r="B20" s="37"/>
      <c r="C20" s="48" t="s">
        <v>133</v>
      </c>
      <c r="D20" s="48" t="s">
        <v>134</v>
      </c>
      <c r="E20" s="48" t="s">
        <v>133</v>
      </c>
      <c r="F20" s="48" t="s">
        <v>134</v>
      </c>
      <c r="G20" s="48" t="s">
        <v>133</v>
      </c>
      <c r="H20" s="48" t="s">
        <v>134</v>
      </c>
      <c r="I20" s="18"/>
      <c r="J20" s="18"/>
    </row>
    <row r="21" spans="2:10" ht="15.5" x14ac:dyDescent="0.55000000000000004">
      <c r="B21" s="49" t="s">
        <v>135</v>
      </c>
      <c r="C21" s="50"/>
      <c r="D21" s="44"/>
      <c r="E21" s="50"/>
      <c r="F21" s="44"/>
      <c r="G21" s="50"/>
      <c r="H21" s="44"/>
      <c r="I21" s="18"/>
      <c r="J21" s="18"/>
    </row>
    <row r="22" spans="2:10" ht="15.5" x14ac:dyDescent="0.55000000000000004">
      <c r="B22" s="49" t="s">
        <v>135</v>
      </c>
      <c r="C22" s="50"/>
      <c r="D22" s="44"/>
      <c r="E22" s="50"/>
      <c r="F22" s="44"/>
      <c r="G22" s="50"/>
      <c r="H22" s="44"/>
      <c r="I22" s="18"/>
      <c r="J22" s="18"/>
    </row>
    <row r="23" spans="2:10" ht="15.5" x14ac:dyDescent="0.55000000000000004">
      <c r="B23" s="49" t="s">
        <v>135</v>
      </c>
      <c r="C23" s="50"/>
      <c r="D23" s="44"/>
      <c r="E23" s="50"/>
      <c r="F23" s="44"/>
      <c r="G23" s="50"/>
      <c r="H23" s="44"/>
      <c r="I23" s="18"/>
      <c r="J23" s="18"/>
    </row>
    <row r="24" spans="2:10" x14ac:dyDescent="0.55000000000000004">
      <c r="B24" s="18"/>
      <c r="C24" s="18"/>
      <c r="D24" s="18"/>
      <c r="E24" s="18"/>
      <c r="F24" s="18"/>
      <c r="G24" s="18"/>
      <c r="H24" s="18"/>
      <c r="I24" s="18"/>
      <c r="J24" s="18"/>
    </row>
    <row r="25" spans="2:10" ht="19.5" x14ac:dyDescent="0.55000000000000004">
      <c r="B25" s="47" t="s">
        <v>136</v>
      </c>
      <c r="C25" s="18"/>
      <c r="D25" s="18"/>
      <c r="E25" s="18"/>
      <c r="F25" s="18"/>
      <c r="G25" s="18"/>
      <c r="H25" s="35" t="s">
        <v>120</v>
      </c>
      <c r="I25" s="18"/>
      <c r="J25" s="18"/>
    </row>
    <row r="26" spans="2:10" ht="15.5" x14ac:dyDescent="0.55000000000000004">
      <c r="B26" s="36"/>
      <c r="C26" s="280">
        <v>2026</v>
      </c>
      <c r="D26" s="281"/>
      <c r="E26" s="280">
        <v>2027</v>
      </c>
      <c r="F26" s="281"/>
      <c r="G26" s="280">
        <v>2028</v>
      </c>
      <c r="H26" s="281"/>
      <c r="I26" s="18"/>
      <c r="J26" s="18"/>
    </row>
    <row r="27" spans="2:10" ht="15.5" x14ac:dyDescent="0.55000000000000004">
      <c r="B27" s="37"/>
      <c r="C27" s="48" t="s">
        <v>133</v>
      </c>
      <c r="D27" s="48" t="s">
        <v>134</v>
      </c>
      <c r="E27" s="48" t="s">
        <v>133</v>
      </c>
      <c r="F27" s="48" t="s">
        <v>134</v>
      </c>
      <c r="G27" s="48" t="s">
        <v>133</v>
      </c>
      <c r="H27" s="48" t="s">
        <v>134</v>
      </c>
      <c r="I27" s="18"/>
      <c r="J27" s="18"/>
    </row>
    <row r="28" spans="2:10" ht="15.5" x14ac:dyDescent="0.55000000000000004">
      <c r="B28" s="49" t="s">
        <v>135</v>
      </c>
      <c r="C28" s="50"/>
      <c r="D28" s="44"/>
      <c r="E28" s="50"/>
      <c r="F28" s="44"/>
      <c r="G28" s="50"/>
      <c r="H28" s="44"/>
      <c r="I28" s="18"/>
      <c r="J28" s="18"/>
    </row>
    <row r="29" spans="2:10" ht="15.5" x14ac:dyDescent="0.55000000000000004">
      <c r="B29" s="49" t="s">
        <v>135</v>
      </c>
      <c r="C29" s="50"/>
      <c r="D29" s="44"/>
      <c r="E29" s="50"/>
      <c r="F29" s="44"/>
      <c r="G29" s="50"/>
      <c r="H29" s="44"/>
      <c r="I29" s="18"/>
      <c r="J29" s="18"/>
    </row>
    <row r="30" spans="2:10" ht="15.5" x14ac:dyDescent="0.55000000000000004">
      <c r="B30" s="49" t="s">
        <v>135</v>
      </c>
      <c r="C30" s="50"/>
      <c r="D30" s="44"/>
      <c r="E30" s="50"/>
      <c r="F30" s="44"/>
      <c r="G30" s="50"/>
      <c r="H30" s="44"/>
      <c r="I30" s="18"/>
      <c r="J30" s="18"/>
    </row>
    <row r="31" spans="2:10" x14ac:dyDescent="0.55000000000000004">
      <c r="B31" s="18"/>
      <c r="C31" s="18"/>
      <c r="D31" s="18"/>
      <c r="E31" s="18"/>
      <c r="F31" s="18"/>
      <c r="G31" s="18"/>
      <c r="H31" s="18"/>
      <c r="I31" s="18"/>
      <c r="J31" s="18"/>
    </row>
    <row r="32" spans="2:10" x14ac:dyDescent="0.55000000000000004">
      <c r="B32" s="18"/>
      <c r="C32" s="18"/>
      <c r="D32" s="18"/>
      <c r="E32" s="18"/>
      <c r="F32" s="18"/>
      <c r="G32" s="18"/>
      <c r="H32" s="18"/>
      <c r="I32" s="18"/>
      <c r="J32" s="18"/>
    </row>
    <row r="33" spans="2:10" x14ac:dyDescent="0.55000000000000004">
      <c r="B33" s="18"/>
      <c r="C33" s="18"/>
      <c r="D33" s="18"/>
      <c r="E33" s="18"/>
      <c r="F33" s="18"/>
      <c r="G33" s="18"/>
      <c r="H33" s="18"/>
      <c r="I33" s="18"/>
      <c r="J33" s="18"/>
    </row>
    <row r="34" spans="2:10" ht="15.5" x14ac:dyDescent="0.55000000000000004">
      <c r="B34" s="51" t="s">
        <v>137</v>
      </c>
      <c r="C34" s="52" t="e">
        <f>(C8-E8)/E8</f>
        <v>#DIV/0!</v>
      </c>
      <c r="D34" s="53"/>
      <c r="E34" s="52" t="e">
        <f>(E8-G8)/G8</f>
        <v>#DIV/0!</v>
      </c>
      <c r="F34" s="18"/>
      <c r="G34" s="54"/>
      <c r="H34" s="18"/>
      <c r="I34" s="18"/>
      <c r="J34" s="18"/>
    </row>
    <row r="35" spans="2:10" ht="15.5" x14ac:dyDescent="0.55000000000000004">
      <c r="B35" s="51" t="s">
        <v>138</v>
      </c>
      <c r="C35" s="52" t="e">
        <f>(C13-E13)/E13</f>
        <v>#DIV/0!</v>
      </c>
      <c r="D35" s="53"/>
      <c r="E35" s="52" t="e">
        <f>(E13-G13)/G13</f>
        <v>#DIV/0!</v>
      </c>
      <c r="F35" s="18"/>
      <c r="G35" s="54"/>
      <c r="H35" s="18"/>
      <c r="I35" s="18"/>
      <c r="J35" s="18"/>
    </row>
    <row r="36" spans="2:10" ht="15.5" x14ac:dyDescent="0.55000000000000004">
      <c r="B36" s="51" t="s">
        <v>139</v>
      </c>
      <c r="C36" s="55" t="e">
        <f>C16/C8</f>
        <v>#DIV/0!</v>
      </c>
      <c r="D36" s="18"/>
      <c r="E36" s="55" t="e">
        <f>E16/E8</f>
        <v>#DIV/0!</v>
      </c>
      <c r="F36" s="18"/>
      <c r="G36" s="55" t="e">
        <f>G16/G8</f>
        <v>#DIV/0!</v>
      </c>
      <c r="H36" s="18"/>
      <c r="I36" s="18"/>
      <c r="J36" s="18"/>
    </row>
    <row r="37" spans="2:10" x14ac:dyDescent="0.55000000000000004">
      <c r="B37" s="18"/>
      <c r="C37" s="18"/>
      <c r="D37" s="18"/>
      <c r="E37" s="18"/>
      <c r="F37" s="18"/>
      <c r="G37" s="18"/>
      <c r="H37" s="18"/>
      <c r="I37" s="18"/>
      <c r="J37" s="18"/>
    </row>
    <row r="38" spans="2:10" x14ac:dyDescent="0.55000000000000004">
      <c r="B38" s="18"/>
      <c r="C38" s="18"/>
      <c r="D38" s="18"/>
      <c r="E38" s="18"/>
      <c r="F38" s="18"/>
      <c r="G38" s="18"/>
      <c r="H38" s="18"/>
      <c r="I38" s="18"/>
      <c r="J38" s="18"/>
    </row>
    <row r="39" spans="2:10" x14ac:dyDescent="0.55000000000000004">
      <c r="B39" s="18"/>
      <c r="C39" s="18"/>
      <c r="D39" s="18"/>
      <c r="E39" s="18"/>
      <c r="F39" s="18"/>
      <c r="G39" s="18"/>
      <c r="H39" s="18"/>
      <c r="I39" s="18"/>
      <c r="J39" s="18"/>
    </row>
    <row r="40" spans="2:10" x14ac:dyDescent="0.55000000000000004">
      <c r="B40" s="18"/>
      <c r="C40" s="18"/>
      <c r="D40" s="18"/>
      <c r="E40" s="18"/>
      <c r="F40" s="18"/>
      <c r="G40" s="18"/>
      <c r="H40" s="18"/>
      <c r="I40" s="18"/>
      <c r="J40" s="18"/>
    </row>
  </sheetData>
  <mergeCells count="10">
    <mergeCell ref="C26:D26"/>
    <mergeCell ref="E26:F26"/>
    <mergeCell ref="G26:H26"/>
    <mergeCell ref="B6:B7"/>
    <mergeCell ref="C6:D6"/>
    <mergeCell ref="E6:F6"/>
    <mergeCell ref="G6:H6"/>
    <mergeCell ref="C19:D19"/>
    <mergeCell ref="E19:F19"/>
    <mergeCell ref="G19:H19"/>
  </mergeCells>
  <phoneticPr fontId="1"/>
  <pageMargins left="0.7" right="0.7" top="0.75" bottom="0.75" header="0.3" footer="0.3"/>
  <pageSetup paperSize="9" scale="46"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17C3C-EEDE-478E-95C3-B4B1938F4090}">
  <sheetPr>
    <tabColor rgb="FFFFC000"/>
  </sheetPr>
  <dimension ref="A1:H5"/>
  <sheetViews>
    <sheetView zoomScaleNormal="100" workbookViewId="0"/>
  </sheetViews>
  <sheetFormatPr defaultColWidth="8.58203125" defaultRowHeight="15" x14ac:dyDescent="0.55000000000000004"/>
  <cols>
    <col min="1" max="1" width="11.58203125" style="2" customWidth="1"/>
    <col min="2" max="2" width="10.83203125" style="2" bestFit="1" customWidth="1"/>
    <col min="3" max="3" width="9.58203125" style="2" bestFit="1" customWidth="1"/>
    <col min="4" max="4" width="11.75" style="2" bestFit="1" customWidth="1"/>
    <col min="5" max="6" width="13.33203125" style="2" bestFit="1" customWidth="1"/>
    <col min="7" max="16384" width="8.58203125" style="2"/>
  </cols>
  <sheetData>
    <row r="1" spans="1:8" ht="15.5" x14ac:dyDescent="0.55000000000000004">
      <c r="A1" s="60" t="s">
        <v>140</v>
      </c>
      <c r="B1" s="18"/>
      <c r="C1" s="18"/>
      <c r="D1" s="18"/>
      <c r="E1" s="18"/>
      <c r="F1" s="18"/>
      <c r="G1" s="18"/>
      <c r="H1" s="18"/>
    </row>
    <row r="2" spans="1:8" x14ac:dyDescent="0.55000000000000004">
      <c r="A2" s="67"/>
      <c r="B2" s="68" t="s">
        <v>141</v>
      </c>
      <c r="C2" s="68" t="s">
        <v>86</v>
      </c>
      <c r="D2" s="68" t="s">
        <v>80</v>
      </c>
      <c r="E2" s="68" t="s">
        <v>77</v>
      </c>
      <c r="F2" s="68" t="s">
        <v>83</v>
      </c>
      <c r="G2" s="18"/>
      <c r="H2" s="18"/>
    </row>
    <row r="3" spans="1:8" x14ac:dyDescent="0.25">
      <c r="A3" s="69" t="s">
        <v>182</v>
      </c>
      <c r="B3" s="70">
        <v>5000000</v>
      </c>
      <c r="C3" s="70">
        <v>32000</v>
      </c>
      <c r="D3" s="70">
        <v>2900000</v>
      </c>
      <c r="E3" s="70">
        <v>535000000</v>
      </c>
      <c r="F3" s="70">
        <v>830000000</v>
      </c>
      <c r="G3" s="18"/>
      <c r="H3" s="18"/>
    </row>
    <row r="4" spans="1:8" x14ac:dyDescent="0.55000000000000004">
      <c r="A4" s="18"/>
      <c r="B4" s="18"/>
      <c r="C4" s="18"/>
      <c r="D4" s="18"/>
      <c r="E4" s="18"/>
      <c r="F4" s="18"/>
      <c r="G4" s="18"/>
      <c r="H4" s="18"/>
    </row>
    <row r="5" spans="1:8" ht="15.5" x14ac:dyDescent="0.55000000000000004">
      <c r="A5" s="72" t="s">
        <v>181</v>
      </c>
      <c r="B5" s="71"/>
      <c r="C5" s="71"/>
      <c r="D5" s="71"/>
      <c r="E5" s="71"/>
      <c r="F5" s="71"/>
      <c r="G5" s="71"/>
      <c r="H5" s="18"/>
    </row>
  </sheetData>
  <sheetProtection sheet="1" objects="1" scenarios="1"/>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A062-464A-4C3C-88FA-F47FFA35D5BC}">
  <sheetPr>
    <tabColor rgb="FFFFC000"/>
    <pageSetUpPr fitToPage="1"/>
  </sheetPr>
  <dimension ref="A1:BF84"/>
  <sheetViews>
    <sheetView zoomScale="70" zoomScaleNormal="70" workbookViewId="0"/>
  </sheetViews>
  <sheetFormatPr defaultColWidth="8.58203125" defaultRowHeight="15.75" customHeight="1" outlineLevelRow="1" x14ac:dyDescent="0.55000000000000004"/>
  <cols>
    <col min="1" max="1" width="16" style="2" customWidth="1"/>
    <col min="2" max="2" width="34.75" style="2" customWidth="1"/>
    <col min="3" max="3" width="25.25" style="2" customWidth="1"/>
    <col min="4" max="4" width="5.58203125" style="2" customWidth="1"/>
    <col min="5" max="5" width="9.08203125" style="2" customWidth="1"/>
    <col min="6" max="6" width="4.75" style="2" customWidth="1"/>
    <col min="7" max="7" width="5.58203125" style="2" customWidth="1"/>
    <col min="8" max="8" width="9.08203125" style="2" customWidth="1"/>
    <col min="9" max="9" width="4.75" style="2" customWidth="1"/>
    <col min="10" max="10" width="5.58203125" style="2" customWidth="1"/>
    <col min="11" max="11" width="9.08203125" style="2" customWidth="1"/>
    <col min="12" max="12" width="4.75" style="2" customWidth="1"/>
    <col min="13" max="13" width="5.58203125" style="2" customWidth="1"/>
    <col min="14" max="14" width="9.08203125" style="2" customWidth="1"/>
    <col min="15" max="15" width="4.75" style="2" customWidth="1"/>
    <col min="16" max="16" width="12.25" style="2" customWidth="1"/>
    <col min="17" max="17" width="4.75" style="2" customWidth="1"/>
    <col min="18" max="19" width="15.58203125" style="2" customWidth="1"/>
    <col min="20" max="20" width="8.58203125" style="2"/>
    <col min="21" max="22" width="33" style="2" customWidth="1"/>
    <col min="23" max="23" width="5.58203125" style="2" customWidth="1"/>
    <col min="24" max="24" width="9.08203125" style="2" customWidth="1"/>
    <col min="25" max="25" width="4.75" style="2" customWidth="1"/>
    <col min="26" max="26" width="5.58203125" style="2" customWidth="1"/>
    <col min="27" max="27" width="9.08203125" style="2" customWidth="1"/>
    <col min="28" max="28" width="4.75" style="2" customWidth="1"/>
    <col min="29" max="29" width="5.58203125" style="2" customWidth="1"/>
    <col min="30" max="30" width="9.08203125" style="2" customWidth="1"/>
    <col min="31" max="31" width="5" style="2" customWidth="1"/>
    <col min="32" max="32" width="5.58203125" style="2" customWidth="1"/>
    <col min="33" max="33" width="9.08203125" style="2" customWidth="1"/>
    <col min="34" max="34" width="5" style="2" customWidth="1"/>
    <col min="35" max="35" width="12.25" style="2" customWidth="1"/>
    <col min="36" max="36" width="5" style="2" customWidth="1"/>
    <col min="37" max="38" width="15.58203125" style="2" customWidth="1"/>
    <col min="39" max="39" width="8.58203125" style="2"/>
    <col min="40" max="40" width="23.58203125" style="2" customWidth="1"/>
    <col min="41" max="41" width="24.75" style="2" customWidth="1"/>
    <col min="42" max="42" width="5.58203125" style="2" customWidth="1"/>
    <col min="43" max="43" width="9.08203125" style="2" customWidth="1"/>
    <col min="44" max="44" width="6.25" style="2" customWidth="1"/>
    <col min="45" max="45" width="5.58203125" style="2" customWidth="1"/>
    <col min="46" max="46" width="9.08203125" style="2" customWidth="1"/>
    <col min="47" max="47" width="6.25" style="2" customWidth="1"/>
    <col min="48" max="48" width="5.58203125" style="2" customWidth="1"/>
    <col min="49" max="49" width="9.08203125" style="2" customWidth="1"/>
    <col min="50" max="50" width="6.25" style="2" customWidth="1"/>
    <col min="51" max="51" width="5.58203125" style="2" customWidth="1"/>
    <col min="52" max="52" width="9.08203125" style="2" customWidth="1"/>
    <col min="53" max="53" width="6.25" style="2" customWidth="1"/>
    <col min="54" max="54" width="12.25" style="2" customWidth="1"/>
    <col min="55" max="55" width="6.25" style="2" customWidth="1"/>
    <col min="56" max="57" width="15.58203125" style="2" customWidth="1"/>
    <col min="58" max="16384" width="8.58203125" style="2"/>
  </cols>
  <sheetData>
    <row r="1" spans="1:58" ht="15.75" customHeight="1" x14ac:dyDescent="0.55000000000000004">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row>
    <row r="2" spans="1:58" ht="50.15" customHeight="1" x14ac:dyDescent="0.55000000000000004">
      <c r="A2" s="29" t="e" vm="1">
        <v>#VALUE!</v>
      </c>
      <c r="B2" s="16" t="s">
        <v>199</v>
      </c>
      <c r="C2" s="16"/>
      <c r="D2" s="16"/>
      <c r="E2" s="16"/>
      <c r="F2" s="16"/>
      <c r="G2" s="16"/>
      <c r="H2" s="16"/>
      <c r="I2" s="16"/>
      <c r="J2" s="16"/>
      <c r="K2" s="16"/>
      <c r="L2" s="16"/>
      <c r="M2" s="16"/>
      <c r="N2" s="16"/>
      <c r="O2" s="16"/>
      <c r="P2" s="16"/>
      <c r="Q2" s="16"/>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1"/>
    </row>
    <row r="3" spans="1:58" ht="15.75" customHeight="1" x14ac:dyDescent="0.55000000000000004">
      <c r="A3" s="18"/>
      <c r="B3" s="18"/>
      <c r="C3" s="18"/>
      <c r="D3" s="18"/>
      <c r="E3" s="18"/>
      <c r="F3" s="18"/>
      <c r="G3" s="18"/>
      <c r="H3" s="18"/>
      <c r="I3" s="18"/>
      <c r="J3" s="18"/>
      <c r="K3" s="18"/>
      <c r="L3" s="18"/>
      <c r="M3" s="18"/>
      <c r="N3" s="18"/>
      <c r="O3" s="18"/>
      <c r="P3" s="35" t="s">
        <v>48</v>
      </c>
      <c r="Q3" s="90" t="s">
        <v>200</v>
      </c>
      <c r="R3" s="289" t="s">
        <v>49</v>
      </c>
      <c r="S3" s="289"/>
      <c r="T3" s="18"/>
      <c r="U3" s="81" t="s">
        <v>50</v>
      </c>
      <c r="V3" s="290" t="s">
        <v>192</v>
      </c>
      <c r="W3" s="290"/>
      <c r="X3" s="290"/>
      <c r="Y3" s="290"/>
      <c r="Z3" s="290"/>
      <c r="AA3" s="290"/>
      <c r="AB3" s="290"/>
      <c r="AC3" s="290"/>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row>
    <row r="4" spans="1:58" ht="15.75" customHeight="1" x14ac:dyDescent="0.55000000000000004">
      <c r="A4" s="18"/>
      <c r="B4" s="18"/>
      <c r="C4" s="18"/>
      <c r="D4" s="18"/>
      <c r="E4" s="18"/>
      <c r="F4" s="18"/>
      <c r="G4" s="18"/>
      <c r="H4" s="18"/>
      <c r="I4" s="18"/>
      <c r="J4" s="18"/>
      <c r="K4" s="18"/>
      <c r="L4" s="18"/>
      <c r="M4" s="18"/>
      <c r="N4" s="18"/>
      <c r="O4" s="18"/>
      <c r="P4" s="35" t="s">
        <v>51</v>
      </c>
      <c r="Q4" s="90" t="s">
        <v>200</v>
      </c>
      <c r="R4" s="289"/>
      <c r="S4" s="289"/>
      <c r="T4" s="18"/>
      <c r="U4" s="18"/>
      <c r="V4" s="290"/>
      <c r="W4" s="290"/>
      <c r="X4" s="290"/>
      <c r="Y4" s="290"/>
      <c r="Z4" s="290"/>
      <c r="AA4" s="290"/>
      <c r="AB4" s="290"/>
      <c r="AC4" s="290"/>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row>
    <row r="5" spans="1:58" ht="19.5" x14ac:dyDescent="0.55000000000000004">
      <c r="A5" s="18"/>
      <c r="B5" s="34" t="s">
        <v>11</v>
      </c>
      <c r="C5" s="34"/>
      <c r="D5" s="34"/>
      <c r="E5" s="34"/>
      <c r="F5" s="34"/>
      <c r="G5" s="34"/>
      <c r="H5" s="34"/>
      <c r="I5" s="34"/>
      <c r="J5" s="34"/>
      <c r="K5" s="34"/>
      <c r="L5" s="34"/>
      <c r="M5" s="34"/>
      <c r="N5" s="34"/>
      <c r="O5" s="34"/>
      <c r="P5" s="34"/>
      <c r="Q5" s="34"/>
      <c r="R5" s="18"/>
      <c r="S5" s="18"/>
      <c r="T5" s="18"/>
      <c r="U5" s="82"/>
      <c r="V5" s="290"/>
      <c r="W5" s="290"/>
      <c r="X5" s="290"/>
      <c r="Y5" s="290"/>
      <c r="Z5" s="290"/>
      <c r="AA5" s="290"/>
      <c r="AB5" s="290"/>
      <c r="AC5" s="290"/>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row>
    <row r="6" spans="1:58" ht="19.5" customHeight="1" x14ac:dyDescent="0.55000000000000004">
      <c r="A6" s="18"/>
      <c r="B6" s="91" t="s">
        <v>52</v>
      </c>
      <c r="C6" s="291" t="s">
        <v>142</v>
      </c>
      <c r="D6" s="291"/>
      <c r="E6" s="291"/>
      <c r="F6" s="291"/>
      <c r="G6" s="291"/>
      <c r="H6" s="291"/>
      <c r="I6" s="291"/>
      <c r="J6" s="291"/>
      <c r="K6" s="291"/>
      <c r="L6" s="291"/>
      <c r="M6" s="291"/>
      <c r="N6" s="291"/>
      <c r="O6" s="291"/>
      <c r="P6" s="291"/>
      <c r="Q6" s="291"/>
      <c r="R6" s="291"/>
      <c r="S6" s="291"/>
      <c r="T6" s="18"/>
      <c r="U6" s="18"/>
      <c r="V6" s="290"/>
      <c r="W6" s="290"/>
      <c r="X6" s="290"/>
      <c r="Y6" s="290"/>
      <c r="Z6" s="290"/>
      <c r="AA6" s="290"/>
      <c r="AB6" s="290"/>
      <c r="AC6" s="290"/>
      <c r="AD6" s="86"/>
      <c r="AE6" s="86"/>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row>
    <row r="7" spans="1:58" ht="18" x14ac:dyDescent="0.55000000000000004">
      <c r="A7" s="18"/>
      <c r="B7" s="91" t="s">
        <v>53</v>
      </c>
      <c r="C7" s="292" t="s">
        <v>143</v>
      </c>
      <c r="D7" s="293"/>
      <c r="E7" s="293"/>
      <c r="F7" s="293"/>
      <c r="G7" s="293"/>
      <c r="H7" s="293"/>
      <c r="I7" s="293"/>
      <c r="J7" s="293"/>
      <c r="K7" s="293"/>
      <c r="L7" s="293"/>
      <c r="M7" s="293"/>
      <c r="N7" s="293"/>
      <c r="O7" s="293"/>
      <c r="P7" s="293"/>
      <c r="Q7" s="293"/>
      <c r="R7" s="293"/>
      <c r="S7" s="294"/>
      <c r="T7" s="18"/>
      <c r="U7" s="83"/>
      <c r="V7" s="290"/>
      <c r="W7" s="290"/>
      <c r="X7" s="290"/>
      <c r="Y7" s="290"/>
      <c r="Z7" s="290"/>
      <c r="AA7" s="290"/>
      <c r="AB7" s="290"/>
      <c r="AC7" s="290"/>
      <c r="AD7" s="86"/>
      <c r="AE7" s="86"/>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row>
    <row r="8" spans="1:58" ht="18" x14ac:dyDescent="0.55000000000000004">
      <c r="A8" s="18"/>
      <c r="B8" s="92" t="s">
        <v>54</v>
      </c>
      <c r="C8" s="286" t="s">
        <v>89</v>
      </c>
      <c r="D8" s="287"/>
      <c r="E8" s="287"/>
      <c r="F8" s="287"/>
      <c r="G8" s="287"/>
      <c r="H8" s="287"/>
      <c r="I8" s="287"/>
      <c r="J8" s="287"/>
      <c r="K8" s="287"/>
      <c r="L8" s="287"/>
      <c r="M8" s="287"/>
      <c r="N8" s="287"/>
      <c r="O8" s="287"/>
      <c r="P8" s="287"/>
      <c r="Q8" s="287"/>
      <c r="R8" s="287"/>
      <c r="S8" s="287"/>
      <c r="T8" s="18"/>
      <c r="U8" s="81" t="s">
        <v>56</v>
      </c>
      <c r="V8" s="288" t="s">
        <v>57</v>
      </c>
      <c r="W8" s="288"/>
      <c r="X8" s="288"/>
      <c r="Y8" s="288"/>
      <c r="Z8" s="288"/>
      <c r="AA8" s="288"/>
      <c r="AB8" s="288"/>
      <c r="AC8" s="288"/>
      <c r="AD8" s="86"/>
      <c r="AE8" s="86"/>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row>
    <row r="9" spans="1:58" ht="19.5" customHeight="1" x14ac:dyDescent="0.55000000000000004">
      <c r="A9" s="18"/>
      <c r="B9" s="93">
        <v>2027</v>
      </c>
      <c r="C9" s="256">
        <f>S63</f>
        <v>398000</v>
      </c>
      <c r="D9" s="256"/>
      <c r="E9" s="256"/>
      <c r="F9" s="256"/>
      <c r="G9" s="256"/>
      <c r="H9" s="256"/>
      <c r="I9" s="256"/>
      <c r="J9" s="256"/>
      <c r="K9" s="256"/>
      <c r="L9" s="256"/>
      <c r="M9" s="256"/>
      <c r="N9" s="256"/>
      <c r="O9" s="256"/>
      <c r="P9" s="256"/>
      <c r="Q9" s="256"/>
      <c r="R9" s="256"/>
      <c r="S9" s="256"/>
      <c r="T9" s="18"/>
      <c r="U9" s="18"/>
      <c r="V9" s="288"/>
      <c r="W9" s="288"/>
      <c r="X9" s="288"/>
      <c r="Y9" s="288"/>
      <c r="Z9" s="288"/>
      <c r="AA9" s="288"/>
      <c r="AB9" s="288"/>
      <c r="AC9" s="288"/>
      <c r="AD9" s="195"/>
      <c r="AE9" s="195"/>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row>
    <row r="10" spans="1:58" ht="18" x14ac:dyDescent="0.55000000000000004">
      <c r="A10" s="18"/>
      <c r="B10" s="93">
        <v>2028</v>
      </c>
      <c r="C10" s="257">
        <f>AL63</f>
        <v>108000</v>
      </c>
      <c r="D10" s="257"/>
      <c r="E10" s="257"/>
      <c r="F10" s="257"/>
      <c r="G10" s="257"/>
      <c r="H10" s="257"/>
      <c r="I10" s="257"/>
      <c r="J10" s="257"/>
      <c r="K10" s="257"/>
      <c r="L10" s="257"/>
      <c r="M10" s="257"/>
      <c r="N10" s="257"/>
      <c r="O10" s="257"/>
      <c r="P10" s="257"/>
      <c r="Q10" s="257"/>
      <c r="R10" s="257"/>
      <c r="S10" s="257"/>
      <c r="T10" s="18"/>
      <c r="U10" s="84"/>
      <c r="V10" s="288"/>
      <c r="W10" s="288"/>
      <c r="X10" s="288"/>
      <c r="Y10" s="288"/>
      <c r="Z10" s="288"/>
      <c r="AA10" s="288"/>
      <c r="AB10" s="288"/>
      <c r="AC10" s="288"/>
      <c r="AD10" s="195"/>
      <c r="AE10" s="195"/>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row>
    <row r="11" spans="1:58" ht="19.5" x14ac:dyDescent="0.55000000000000004">
      <c r="A11" s="18"/>
      <c r="B11" s="93">
        <v>2029</v>
      </c>
      <c r="C11" s="258">
        <f>BE63</f>
        <v>174000</v>
      </c>
      <c r="D11" s="258"/>
      <c r="E11" s="258"/>
      <c r="F11" s="258"/>
      <c r="G11" s="258"/>
      <c r="H11" s="258"/>
      <c r="I11" s="258"/>
      <c r="J11" s="258"/>
      <c r="K11" s="258"/>
      <c r="L11" s="258"/>
      <c r="M11" s="258"/>
      <c r="N11" s="258"/>
      <c r="O11" s="258"/>
      <c r="P11" s="258"/>
      <c r="Q11" s="258"/>
      <c r="R11" s="258"/>
      <c r="S11" s="258"/>
      <c r="T11" s="18"/>
      <c r="U11" s="85" t="s">
        <v>58</v>
      </c>
      <c r="V11" s="74"/>
      <c r="W11" s="74"/>
      <c r="X11" s="74"/>
      <c r="Y11" s="74"/>
      <c r="Z11" s="74"/>
      <c r="AA11" s="74"/>
      <c r="AB11" s="74"/>
      <c r="AC11" s="74"/>
      <c r="AD11" s="196"/>
      <c r="AE11" s="196"/>
      <c r="AF11" s="196"/>
      <c r="AG11" s="196"/>
      <c r="AH11" s="196"/>
      <c r="AI11" s="196"/>
      <c r="AJ11" s="196"/>
      <c r="AK11" s="18"/>
      <c r="AL11" s="18"/>
      <c r="AM11" s="197"/>
      <c r="AN11" s="18"/>
      <c r="AO11" s="18"/>
      <c r="AP11" s="18"/>
      <c r="AQ11" s="18"/>
      <c r="AR11" s="18"/>
      <c r="AS11" s="18"/>
      <c r="AT11" s="18"/>
      <c r="AU11" s="18"/>
      <c r="AV11" s="18"/>
      <c r="AW11" s="18"/>
      <c r="AX11" s="18"/>
      <c r="AY11" s="18"/>
      <c r="AZ11" s="18"/>
      <c r="BA11" s="18"/>
      <c r="BB11" s="18"/>
      <c r="BC11" s="18"/>
      <c r="BD11" s="18"/>
      <c r="BE11" s="18"/>
    </row>
    <row r="12" spans="1:58" ht="18" x14ac:dyDescent="0.55000000000000004">
      <c r="A12" s="18"/>
      <c r="B12" s="91" t="s">
        <v>59</v>
      </c>
      <c r="C12" s="295" t="s">
        <v>144</v>
      </c>
      <c r="D12" s="295"/>
      <c r="E12" s="295"/>
      <c r="F12" s="295"/>
      <c r="G12" s="295"/>
      <c r="H12" s="295"/>
      <c r="I12" s="295"/>
      <c r="J12" s="295"/>
      <c r="K12" s="295"/>
      <c r="L12" s="295"/>
      <c r="M12" s="295"/>
      <c r="N12" s="295"/>
      <c r="O12" s="295"/>
      <c r="P12" s="295"/>
      <c r="Q12" s="295"/>
      <c r="R12" s="295"/>
      <c r="S12" s="295"/>
      <c r="T12" s="18"/>
      <c r="U12" s="87"/>
      <c r="V12" s="88"/>
      <c r="W12" s="89" t="s">
        <v>195</v>
      </c>
      <c r="X12" s="84"/>
      <c r="Y12" s="84"/>
      <c r="Z12" s="249"/>
      <c r="AA12" s="249"/>
      <c r="AB12" s="249"/>
      <c r="AC12" s="249"/>
      <c r="AD12" s="249"/>
      <c r="AE12" s="249"/>
      <c r="AF12" s="249"/>
      <c r="AG12" s="249"/>
      <c r="AH12" s="249"/>
      <c r="AI12" s="249"/>
      <c r="AJ12" s="249"/>
      <c r="AK12" s="249"/>
      <c r="AL12" s="249"/>
      <c r="AM12" s="18"/>
      <c r="AN12" s="18"/>
      <c r="AO12" s="18"/>
      <c r="AP12" s="18"/>
      <c r="AQ12" s="18"/>
      <c r="AR12" s="18"/>
      <c r="AS12" s="18"/>
      <c r="AT12" s="18"/>
      <c r="AU12" s="18"/>
      <c r="AV12" s="18"/>
      <c r="AW12" s="18"/>
      <c r="AX12" s="18"/>
      <c r="AY12" s="18"/>
      <c r="AZ12" s="18"/>
      <c r="BA12" s="18"/>
      <c r="BB12" s="18"/>
      <c r="BC12" s="18"/>
      <c r="BD12" s="18"/>
      <c r="BE12" s="18"/>
    </row>
    <row r="13" spans="1:58" ht="15.5" x14ac:dyDescent="0.55000000000000004">
      <c r="A13" s="18"/>
      <c r="B13" s="94" t="s">
        <v>60</v>
      </c>
      <c r="C13" s="35"/>
      <c r="D13" s="35"/>
      <c r="E13" s="35"/>
      <c r="F13" s="35"/>
      <c r="G13" s="35"/>
      <c r="H13" s="35"/>
      <c r="I13" s="35"/>
      <c r="J13" s="35"/>
      <c r="K13" s="35"/>
      <c r="L13" s="35"/>
      <c r="M13" s="35"/>
      <c r="N13" s="35"/>
      <c r="O13" s="35"/>
      <c r="P13" s="35"/>
      <c r="Q13" s="35"/>
      <c r="R13" s="18"/>
      <c r="S13" s="18"/>
      <c r="T13" s="18"/>
      <c r="U13" s="296" t="s">
        <v>61</v>
      </c>
      <c r="V13" s="296"/>
      <c r="W13" s="89" t="s">
        <v>196</v>
      </c>
      <c r="X13" s="18"/>
      <c r="Y13" s="18"/>
      <c r="Z13" s="249"/>
      <c r="AA13" s="249"/>
      <c r="AB13" s="249"/>
      <c r="AC13" s="249"/>
      <c r="AD13" s="249"/>
      <c r="AE13" s="249"/>
      <c r="AF13" s="249"/>
      <c r="AG13" s="249"/>
      <c r="AH13" s="249"/>
      <c r="AI13" s="249"/>
      <c r="AJ13" s="249"/>
      <c r="AK13" s="249"/>
      <c r="AL13" s="249"/>
      <c r="AM13" s="18"/>
      <c r="AN13" s="18"/>
      <c r="AO13" s="18"/>
      <c r="AP13" s="18"/>
      <c r="AQ13" s="18"/>
      <c r="AR13" s="18"/>
      <c r="AS13" s="18"/>
      <c r="AT13" s="18"/>
      <c r="AU13" s="18"/>
      <c r="AV13" s="18"/>
      <c r="AW13" s="18"/>
      <c r="AX13" s="18"/>
      <c r="AY13" s="18"/>
      <c r="AZ13" s="18"/>
      <c r="BA13" s="18"/>
      <c r="BB13" s="18"/>
      <c r="BC13" s="18"/>
      <c r="BD13" s="18"/>
      <c r="BE13" s="18"/>
    </row>
    <row r="14" spans="1:58" ht="15.5" x14ac:dyDescent="0.55000000000000004">
      <c r="A14" s="18"/>
      <c r="B14" s="94"/>
      <c r="C14" s="35"/>
      <c r="D14" s="35"/>
      <c r="E14" s="35"/>
      <c r="F14" s="35"/>
      <c r="G14" s="35"/>
      <c r="H14" s="35"/>
      <c r="I14" s="35"/>
      <c r="J14" s="35"/>
      <c r="K14" s="35"/>
      <c r="L14" s="35"/>
      <c r="M14" s="35"/>
      <c r="N14" s="35"/>
      <c r="O14" s="35"/>
      <c r="P14" s="35"/>
      <c r="Q14" s="35"/>
      <c r="R14" s="18"/>
      <c r="S14" s="18"/>
      <c r="T14" s="18"/>
      <c r="U14" s="60" t="s">
        <v>62</v>
      </c>
      <c r="V14" s="90"/>
      <c r="W14" s="89"/>
      <c r="X14" s="18"/>
      <c r="Y14" s="18"/>
      <c r="Z14" s="85"/>
      <c r="AA14" s="85"/>
      <c r="AB14" s="85"/>
      <c r="AC14" s="85"/>
      <c r="AD14" s="85"/>
      <c r="AE14" s="85"/>
      <c r="AF14" s="85"/>
      <c r="AG14" s="85"/>
      <c r="AH14" s="85"/>
      <c r="AI14" s="85"/>
      <c r="AJ14" s="85"/>
      <c r="AK14" s="85"/>
      <c r="AL14" s="85"/>
      <c r="AM14" s="18"/>
      <c r="AN14" s="18"/>
      <c r="AO14" s="18"/>
      <c r="AP14" s="18"/>
      <c r="AQ14" s="18"/>
      <c r="AR14" s="18"/>
      <c r="AS14" s="18"/>
      <c r="AT14" s="18"/>
      <c r="AU14" s="18"/>
      <c r="AV14" s="18"/>
      <c r="AW14" s="18"/>
      <c r="AX14" s="18"/>
      <c r="AY14" s="18"/>
      <c r="AZ14" s="18"/>
      <c r="BA14" s="18"/>
      <c r="BB14" s="18"/>
      <c r="BC14" s="18"/>
      <c r="BD14" s="18"/>
      <c r="BE14" s="18"/>
    </row>
    <row r="15" spans="1:58" ht="15.5" x14ac:dyDescent="0.55000000000000004">
      <c r="A15" s="18"/>
      <c r="B15" s="94"/>
      <c r="C15" s="35"/>
      <c r="D15" s="35"/>
      <c r="E15" s="35"/>
      <c r="F15" s="35"/>
      <c r="G15" s="35"/>
      <c r="H15" s="35"/>
      <c r="I15" s="35"/>
      <c r="J15" s="35"/>
      <c r="K15" s="35"/>
      <c r="L15" s="35"/>
      <c r="M15" s="35"/>
      <c r="N15" s="35"/>
      <c r="O15" s="35"/>
      <c r="P15" s="35"/>
      <c r="Q15" s="35"/>
      <c r="R15" s="18"/>
      <c r="S15" s="18"/>
      <c r="T15" s="18"/>
      <c r="U15" s="60" t="s">
        <v>63</v>
      </c>
      <c r="V15" s="90"/>
      <c r="W15" s="89"/>
      <c r="X15" s="18"/>
      <c r="Y15" s="18"/>
      <c r="Z15" s="85"/>
      <c r="AA15" s="85"/>
      <c r="AB15" s="85"/>
      <c r="AC15" s="85"/>
      <c r="AD15" s="85"/>
      <c r="AE15" s="85"/>
      <c r="AF15" s="85"/>
      <c r="AG15" s="85"/>
      <c r="AH15" s="85"/>
      <c r="AI15" s="85"/>
      <c r="AJ15" s="85"/>
      <c r="AK15" s="85"/>
      <c r="AL15" s="85"/>
      <c r="AM15" s="18"/>
      <c r="AN15" s="18"/>
      <c r="AO15" s="18"/>
      <c r="AP15" s="18"/>
      <c r="AQ15" s="18"/>
      <c r="AR15" s="18"/>
      <c r="AS15" s="18"/>
      <c r="AT15" s="18"/>
      <c r="AU15" s="18"/>
      <c r="AV15" s="18"/>
      <c r="AW15" s="18"/>
      <c r="AX15" s="18"/>
      <c r="AY15" s="18"/>
      <c r="AZ15" s="18"/>
      <c r="BA15" s="18"/>
      <c r="BB15" s="18"/>
      <c r="BC15" s="18"/>
      <c r="BD15" s="18"/>
      <c r="BE15" s="18"/>
    </row>
    <row r="16" spans="1:58" ht="22" x14ac:dyDescent="0.55000000000000004">
      <c r="A16" s="18"/>
      <c r="B16" s="34" t="s">
        <v>201</v>
      </c>
      <c r="C16" s="34"/>
      <c r="D16" s="34"/>
      <c r="E16" s="34"/>
      <c r="F16" s="34"/>
      <c r="G16" s="34"/>
      <c r="H16" s="34"/>
      <c r="I16" s="34"/>
      <c r="J16" s="34"/>
      <c r="K16" s="34"/>
      <c r="L16" s="34"/>
      <c r="M16" s="34"/>
      <c r="N16" s="34"/>
      <c r="O16" s="34"/>
      <c r="P16" s="34"/>
      <c r="Q16" s="34"/>
      <c r="R16" s="35" t="s">
        <v>64</v>
      </c>
      <c r="S16" s="62" t="str">
        <f>C12</f>
        <v>YEN</v>
      </c>
      <c r="T16" s="18"/>
      <c r="U16" s="34" t="s">
        <v>202</v>
      </c>
      <c r="V16" s="34"/>
      <c r="W16" s="34"/>
      <c r="X16" s="34"/>
      <c r="Y16" s="34"/>
      <c r="Z16" s="34"/>
      <c r="AA16" s="34"/>
      <c r="AB16" s="34"/>
      <c r="AC16" s="34"/>
      <c r="AD16" s="18"/>
      <c r="AE16" s="18"/>
      <c r="AF16" s="18"/>
      <c r="AG16" s="18"/>
      <c r="AH16" s="18"/>
      <c r="AI16" s="18"/>
      <c r="AJ16" s="18"/>
      <c r="AK16" s="35" t="s">
        <v>64</v>
      </c>
      <c r="AL16" s="62" t="str">
        <f>C12</f>
        <v>YEN</v>
      </c>
      <c r="AM16" s="18"/>
      <c r="AN16" s="34" t="s">
        <v>203</v>
      </c>
      <c r="AO16" s="34"/>
      <c r="AP16" s="34"/>
      <c r="AQ16" s="34"/>
      <c r="AR16" s="34"/>
      <c r="AS16" s="34"/>
      <c r="AT16" s="34"/>
      <c r="AU16" s="34"/>
      <c r="AV16" s="34"/>
      <c r="AW16" s="34"/>
      <c r="AX16" s="34"/>
      <c r="AY16" s="34"/>
      <c r="AZ16" s="34"/>
      <c r="BA16" s="34"/>
      <c r="BB16" s="34"/>
      <c r="BC16" s="34"/>
      <c r="BD16" s="35" t="s">
        <v>64</v>
      </c>
      <c r="BE16" s="62" t="str">
        <f>C12</f>
        <v>YEN</v>
      </c>
    </row>
    <row r="17" spans="1:57" ht="18.75" customHeight="1" x14ac:dyDescent="0.55000000000000004">
      <c r="A17" s="18"/>
      <c r="B17" s="242" t="s">
        <v>65</v>
      </c>
      <c r="C17" s="242" t="s">
        <v>66</v>
      </c>
      <c r="D17" s="239" t="s">
        <v>66</v>
      </c>
      <c r="E17" s="240"/>
      <c r="F17" s="240"/>
      <c r="G17" s="240"/>
      <c r="H17" s="240"/>
      <c r="I17" s="240"/>
      <c r="J17" s="240"/>
      <c r="K17" s="240"/>
      <c r="L17" s="240"/>
      <c r="M17" s="240"/>
      <c r="N17" s="240"/>
      <c r="O17" s="240"/>
      <c r="P17" s="240"/>
      <c r="Q17" s="240"/>
      <c r="R17" s="241"/>
      <c r="S17" s="237" t="s">
        <v>67</v>
      </c>
      <c r="T17" s="18"/>
      <c r="U17" s="242" t="s">
        <v>65</v>
      </c>
      <c r="V17" s="242" t="s">
        <v>66</v>
      </c>
      <c r="W17" s="239" t="s">
        <v>66</v>
      </c>
      <c r="X17" s="240"/>
      <c r="Y17" s="240"/>
      <c r="Z17" s="240"/>
      <c r="AA17" s="240"/>
      <c r="AB17" s="240"/>
      <c r="AC17" s="240"/>
      <c r="AD17" s="240"/>
      <c r="AE17" s="240"/>
      <c r="AF17" s="240"/>
      <c r="AG17" s="240"/>
      <c r="AH17" s="240"/>
      <c r="AI17" s="240"/>
      <c r="AJ17" s="240"/>
      <c r="AK17" s="241"/>
      <c r="AL17" s="237" t="s">
        <v>67</v>
      </c>
      <c r="AM17" s="18"/>
      <c r="AN17" s="242" t="s">
        <v>65</v>
      </c>
      <c r="AO17" s="242" t="s">
        <v>66</v>
      </c>
      <c r="AP17" s="239" t="s">
        <v>66</v>
      </c>
      <c r="AQ17" s="240"/>
      <c r="AR17" s="240"/>
      <c r="AS17" s="240"/>
      <c r="AT17" s="240"/>
      <c r="AU17" s="240"/>
      <c r="AV17" s="240"/>
      <c r="AW17" s="240"/>
      <c r="AX17" s="240"/>
      <c r="AY17" s="240"/>
      <c r="AZ17" s="240"/>
      <c r="BA17" s="240"/>
      <c r="BB17" s="240"/>
      <c r="BC17" s="240"/>
      <c r="BD17" s="241"/>
      <c r="BE17" s="237" t="s">
        <v>67</v>
      </c>
    </row>
    <row r="18" spans="1:57" ht="23.25" customHeight="1" x14ac:dyDescent="0.55000000000000004">
      <c r="A18" s="18"/>
      <c r="B18" s="243"/>
      <c r="C18" s="243"/>
      <c r="D18" s="95" t="s">
        <v>68</v>
      </c>
      <c r="E18" s="96" t="s">
        <v>69</v>
      </c>
      <c r="F18" s="97"/>
      <c r="G18" s="98" t="s">
        <v>68</v>
      </c>
      <c r="H18" s="98" t="s">
        <v>69</v>
      </c>
      <c r="I18" s="99"/>
      <c r="J18" s="98" t="s">
        <v>68</v>
      </c>
      <c r="K18" s="100" t="s">
        <v>69</v>
      </c>
      <c r="L18" s="101"/>
      <c r="M18" s="98" t="s">
        <v>68</v>
      </c>
      <c r="N18" s="100" t="s">
        <v>69</v>
      </c>
      <c r="O18" s="101"/>
      <c r="P18" s="102" t="s">
        <v>70</v>
      </c>
      <c r="Q18" s="103"/>
      <c r="R18" s="104" t="s">
        <v>71</v>
      </c>
      <c r="S18" s="238"/>
      <c r="T18" s="18"/>
      <c r="U18" s="243"/>
      <c r="V18" s="243"/>
      <c r="W18" s="95" t="s">
        <v>68</v>
      </c>
      <c r="X18" s="96" t="s">
        <v>69</v>
      </c>
      <c r="Y18" s="97"/>
      <c r="Z18" s="98" t="s">
        <v>68</v>
      </c>
      <c r="AA18" s="98" t="s">
        <v>69</v>
      </c>
      <c r="AB18" s="99"/>
      <c r="AC18" s="98" t="s">
        <v>68</v>
      </c>
      <c r="AD18" s="100" t="s">
        <v>69</v>
      </c>
      <c r="AE18" s="101"/>
      <c r="AF18" s="98" t="s">
        <v>68</v>
      </c>
      <c r="AG18" s="100" t="s">
        <v>69</v>
      </c>
      <c r="AH18" s="101"/>
      <c r="AI18" s="102" t="s">
        <v>70</v>
      </c>
      <c r="AJ18" s="103"/>
      <c r="AK18" s="104" t="s">
        <v>71</v>
      </c>
      <c r="AL18" s="238"/>
      <c r="AM18" s="18"/>
      <c r="AN18" s="243"/>
      <c r="AO18" s="243"/>
      <c r="AP18" s="105" t="s">
        <v>68</v>
      </c>
      <c r="AQ18" s="106" t="s">
        <v>69</v>
      </c>
      <c r="AR18" s="103"/>
      <c r="AS18" s="107" t="s">
        <v>68</v>
      </c>
      <c r="AT18" s="107" t="s">
        <v>69</v>
      </c>
      <c r="AU18" s="108"/>
      <c r="AV18" s="107" t="s">
        <v>68</v>
      </c>
      <c r="AW18" s="109" t="s">
        <v>69</v>
      </c>
      <c r="AX18" s="102"/>
      <c r="AY18" s="107" t="s">
        <v>68</v>
      </c>
      <c r="AZ18" s="109" t="s">
        <v>69</v>
      </c>
      <c r="BA18" s="102"/>
      <c r="BB18" s="102" t="s">
        <v>70</v>
      </c>
      <c r="BC18" s="103"/>
      <c r="BD18" s="104" t="s">
        <v>71</v>
      </c>
      <c r="BE18" s="238"/>
    </row>
    <row r="19" spans="1:57" ht="15" x14ac:dyDescent="0.55000000000000004">
      <c r="A19" s="18"/>
      <c r="B19" s="110" t="s">
        <v>101</v>
      </c>
      <c r="C19" s="110" t="s">
        <v>145</v>
      </c>
      <c r="D19" s="111">
        <v>3</v>
      </c>
      <c r="E19" s="112" t="s">
        <v>146</v>
      </c>
      <c r="F19" s="113" t="s">
        <v>73</v>
      </c>
      <c r="G19" s="111">
        <v>1</v>
      </c>
      <c r="H19" s="112"/>
      <c r="I19" s="113" t="s">
        <v>73</v>
      </c>
      <c r="J19" s="111">
        <v>1</v>
      </c>
      <c r="K19" s="112"/>
      <c r="L19" s="113" t="s">
        <v>73</v>
      </c>
      <c r="M19" s="111">
        <v>1</v>
      </c>
      <c r="N19" s="112"/>
      <c r="O19" s="113" t="s">
        <v>73</v>
      </c>
      <c r="P19" s="114">
        <v>80000</v>
      </c>
      <c r="Q19" s="113" t="s">
        <v>204</v>
      </c>
      <c r="R19" s="115">
        <f>D19*G19*J19*M19*P19</f>
        <v>240000</v>
      </c>
      <c r="S19" s="198">
        <v>120000</v>
      </c>
      <c r="T19" s="18"/>
      <c r="U19" s="155" t="s">
        <v>105</v>
      </c>
      <c r="V19" s="199" t="s">
        <v>147</v>
      </c>
      <c r="W19" s="156">
        <v>2</v>
      </c>
      <c r="X19" s="113" t="s">
        <v>148</v>
      </c>
      <c r="Y19" s="113" t="s">
        <v>73</v>
      </c>
      <c r="Z19" s="156">
        <v>1</v>
      </c>
      <c r="AA19" s="113" t="s">
        <v>149</v>
      </c>
      <c r="AB19" s="113" t="s">
        <v>73</v>
      </c>
      <c r="AC19" s="156">
        <v>3</v>
      </c>
      <c r="AD19" s="113" t="s">
        <v>150</v>
      </c>
      <c r="AE19" s="113" t="s">
        <v>73</v>
      </c>
      <c r="AF19" s="156">
        <v>1</v>
      </c>
      <c r="AG19" s="113"/>
      <c r="AH19" s="113" t="s">
        <v>73</v>
      </c>
      <c r="AI19" s="157">
        <v>3000</v>
      </c>
      <c r="AJ19" s="113" t="s">
        <v>204</v>
      </c>
      <c r="AK19" s="118">
        <f>W19*Z19*AC19*AF19*AI19</f>
        <v>18000</v>
      </c>
      <c r="AL19" s="200">
        <v>18000</v>
      </c>
      <c r="AM19" s="18"/>
      <c r="AN19" s="155" t="s">
        <v>101</v>
      </c>
      <c r="AO19" s="155" t="s">
        <v>151</v>
      </c>
      <c r="AP19" s="156">
        <v>1</v>
      </c>
      <c r="AQ19" s="113" t="s">
        <v>152</v>
      </c>
      <c r="AR19" s="113" t="s">
        <v>73</v>
      </c>
      <c r="AS19" s="156">
        <v>1</v>
      </c>
      <c r="AT19" s="113"/>
      <c r="AU19" s="113" t="s">
        <v>73</v>
      </c>
      <c r="AV19" s="156">
        <v>1</v>
      </c>
      <c r="AW19" s="113"/>
      <c r="AX19" s="113" t="s">
        <v>73</v>
      </c>
      <c r="AY19" s="156">
        <v>1</v>
      </c>
      <c r="AZ19" s="113"/>
      <c r="BA19" s="113" t="s">
        <v>73</v>
      </c>
      <c r="BB19" s="157">
        <v>10000</v>
      </c>
      <c r="BC19" s="113" t="s">
        <v>204</v>
      </c>
      <c r="BD19" s="118">
        <f>AP19*AS19*AV19*AY19*BB19</f>
        <v>10000</v>
      </c>
      <c r="BE19" s="200">
        <v>10000</v>
      </c>
    </row>
    <row r="20" spans="1:57" ht="15" x14ac:dyDescent="0.55000000000000004">
      <c r="A20" s="18"/>
      <c r="B20" s="110" t="s">
        <v>102</v>
      </c>
      <c r="C20" s="119" t="s">
        <v>153</v>
      </c>
      <c r="D20" s="111">
        <v>2</v>
      </c>
      <c r="E20" s="112" t="s">
        <v>154</v>
      </c>
      <c r="F20" s="113" t="s">
        <v>73</v>
      </c>
      <c r="G20" s="111">
        <v>10</v>
      </c>
      <c r="H20" s="112" t="s">
        <v>146</v>
      </c>
      <c r="I20" s="113" t="s">
        <v>73</v>
      </c>
      <c r="J20" s="111">
        <v>1</v>
      </c>
      <c r="K20" s="112"/>
      <c r="L20" s="113" t="s">
        <v>73</v>
      </c>
      <c r="M20" s="111">
        <v>1</v>
      </c>
      <c r="N20" s="112"/>
      <c r="O20" s="113" t="s">
        <v>73</v>
      </c>
      <c r="P20" s="114">
        <v>10000</v>
      </c>
      <c r="Q20" s="113" t="s">
        <v>204</v>
      </c>
      <c r="R20" s="115">
        <f>D20*G20*J20*M20*P20</f>
        <v>200000</v>
      </c>
      <c r="S20" s="198">
        <v>200000</v>
      </c>
      <c r="T20" s="18"/>
      <c r="U20" s="201" t="s">
        <v>105</v>
      </c>
      <c r="V20" s="202" t="s">
        <v>155</v>
      </c>
      <c r="W20" s="156">
        <v>2</v>
      </c>
      <c r="X20" s="113" t="s">
        <v>148</v>
      </c>
      <c r="Y20" s="113" t="s">
        <v>73</v>
      </c>
      <c r="Z20" s="156">
        <v>2</v>
      </c>
      <c r="AA20" s="113" t="s">
        <v>156</v>
      </c>
      <c r="AB20" s="113" t="s">
        <v>73</v>
      </c>
      <c r="AC20" s="156">
        <v>1</v>
      </c>
      <c r="AD20" s="113"/>
      <c r="AE20" s="113" t="s">
        <v>73</v>
      </c>
      <c r="AF20" s="156">
        <v>1</v>
      </c>
      <c r="AG20" s="113"/>
      <c r="AH20" s="113" t="s">
        <v>73</v>
      </c>
      <c r="AI20" s="157">
        <v>15000</v>
      </c>
      <c r="AJ20" s="113" t="s">
        <v>204</v>
      </c>
      <c r="AK20" s="118">
        <f t="shared" ref="AK20:AK38" si="0">W20*Z20*AC20*AF20*AI20</f>
        <v>60000</v>
      </c>
      <c r="AL20" s="200">
        <v>60000</v>
      </c>
      <c r="AM20" s="18"/>
      <c r="AN20" s="155" t="s">
        <v>103</v>
      </c>
      <c r="AO20" s="155" t="s">
        <v>151</v>
      </c>
      <c r="AP20" s="156">
        <v>1</v>
      </c>
      <c r="AQ20" s="113" t="s">
        <v>152</v>
      </c>
      <c r="AR20" s="113" t="s">
        <v>73</v>
      </c>
      <c r="AS20" s="156">
        <v>1</v>
      </c>
      <c r="AT20" s="113" t="s">
        <v>157</v>
      </c>
      <c r="AU20" s="113" t="s">
        <v>73</v>
      </c>
      <c r="AV20" s="156">
        <v>1</v>
      </c>
      <c r="AW20" s="113"/>
      <c r="AX20" s="113" t="s">
        <v>73</v>
      </c>
      <c r="AY20" s="156">
        <v>1</v>
      </c>
      <c r="AZ20" s="113"/>
      <c r="BA20" s="113" t="s">
        <v>73</v>
      </c>
      <c r="BB20" s="157">
        <v>15000</v>
      </c>
      <c r="BC20" s="113" t="s">
        <v>204</v>
      </c>
      <c r="BD20" s="118">
        <f t="shared" ref="BD20:BD38" si="1">AP20*AS20*AV20*AY20*BB20</f>
        <v>15000</v>
      </c>
      <c r="BE20" s="200">
        <v>15000</v>
      </c>
    </row>
    <row r="21" spans="1:57" ht="15" x14ac:dyDescent="0.55000000000000004">
      <c r="A21" s="18"/>
      <c r="B21" s="110" t="s">
        <v>110</v>
      </c>
      <c r="C21" s="110" t="s">
        <v>158</v>
      </c>
      <c r="D21" s="111">
        <v>3</v>
      </c>
      <c r="E21" s="112" t="s">
        <v>146</v>
      </c>
      <c r="F21" s="113" t="s">
        <v>73</v>
      </c>
      <c r="G21" s="111">
        <v>1</v>
      </c>
      <c r="H21" s="112"/>
      <c r="I21" s="113" t="s">
        <v>73</v>
      </c>
      <c r="J21" s="111">
        <v>1</v>
      </c>
      <c r="K21" s="112"/>
      <c r="L21" s="113" t="s">
        <v>73</v>
      </c>
      <c r="M21" s="111">
        <v>1</v>
      </c>
      <c r="N21" s="112"/>
      <c r="O21" s="113" t="s">
        <v>73</v>
      </c>
      <c r="P21" s="114">
        <v>5000</v>
      </c>
      <c r="Q21" s="113" t="s">
        <v>204</v>
      </c>
      <c r="R21" s="115">
        <f t="shared" ref="R21:R38" si="2">D21*G21*J21*M21*P21</f>
        <v>15000</v>
      </c>
      <c r="S21" s="198">
        <v>15000</v>
      </c>
      <c r="T21" s="18"/>
      <c r="U21" s="155" t="s">
        <v>108</v>
      </c>
      <c r="V21" s="172" t="s">
        <v>159</v>
      </c>
      <c r="W21" s="156">
        <v>1</v>
      </c>
      <c r="X21" s="113" t="s">
        <v>160</v>
      </c>
      <c r="Y21" s="113" t="s">
        <v>73</v>
      </c>
      <c r="Z21" s="156">
        <v>1</v>
      </c>
      <c r="AA21" s="113"/>
      <c r="AB21" s="113" t="s">
        <v>73</v>
      </c>
      <c r="AC21" s="156">
        <v>1</v>
      </c>
      <c r="AD21" s="113"/>
      <c r="AE21" s="113" t="s">
        <v>73</v>
      </c>
      <c r="AF21" s="156">
        <v>1</v>
      </c>
      <c r="AG21" s="113"/>
      <c r="AH21" s="113" t="s">
        <v>73</v>
      </c>
      <c r="AI21" s="157">
        <v>20000</v>
      </c>
      <c r="AJ21" s="113" t="s">
        <v>204</v>
      </c>
      <c r="AK21" s="118">
        <f t="shared" si="0"/>
        <v>20000</v>
      </c>
      <c r="AL21" s="200">
        <v>20000</v>
      </c>
      <c r="AM21" s="18"/>
      <c r="AN21" s="155" t="s">
        <v>107</v>
      </c>
      <c r="AO21" s="155" t="s">
        <v>151</v>
      </c>
      <c r="AP21" s="156">
        <v>2</v>
      </c>
      <c r="AQ21" s="113" t="s">
        <v>161</v>
      </c>
      <c r="AR21" s="113" t="s">
        <v>73</v>
      </c>
      <c r="AS21" s="156">
        <v>1</v>
      </c>
      <c r="AT21" s="113"/>
      <c r="AU21" s="113" t="s">
        <v>73</v>
      </c>
      <c r="AV21" s="156">
        <v>1</v>
      </c>
      <c r="AW21" s="113"/>
      <c r="AX21" s="113" t="s">
        <v>73</v>
      </c>
      <c r="AY21" s="156">
        <v>1</v>
      </c>
      <c r="AZ21" s="113"/>
      <c r="BA21" s="113" t="s">
        <v>73</v>
      </c>
      <c r="BB21" s="157">
        <v>3000</v>
      </c>
      <c r="BC21" s="113" t="s">
        <v>204</v>
      </c>
      <c r="BD21" s="118">
        <f t="shared" si="1"/>
        <v>6000</v>
      </c>
      <c r="BE21" s="200">
        <v>6000</v>
      </c>
    </row>
    <row r="22" spans="1:57" ht="15" x14ac:dyDescent="0.55000000000000004">
      <c r="A22" s="18"/>
      <c r="B22" s="110" t="s">
        <v>111</v>
      </c>
      <c r="C22" s="110" t="s">
        <v>162</v>
      </c>
      <c r="D22" s="111">
        <v>10</v>
      </c>
      <c r="E22" s="112" t="s">
        <v>163</v>
      </c>
      <c r="F22" s="113" t="s">
        <v>73</v>
      </c>
      <c r="G22" s="111">
        <v>1</v>
      </c>
      <c r="H22" s="112"/>
      <c r="I22" s="113" t="s">
        <v>73</v>
      </c>
      <c r="J22" s="111">
        <v>1</v>
      </c>
      <c r="K22" s="112"/>
      <c r="L22" s="113" t="s">
        <v>73</v>
      </c>
      <c r="M22" s="111">
        <v>1</v>
      </c>
      <c r="N22" s="112"/>
      <c r="O22" s="113" t="s">
        <v>73</v>
      </c>
      <c r="P22" s="114">
        <v>3000</v>
      </c>
      <c r="Q22" s="113" t="s">
        <v>204</v>
      </c>
      <c r="R22" s="115">
        <f t="shared" si="2"/>
        <v>30000</v>
      </c>
      <c r="S22" s="198">
        <v>30000</v>
      </c>
      <c r="T22" s="18"/>
      <c r="U22" s="155"/>
      <c r="V22" s="155"/>
      <c r="W22" s="156"/>
      <c r="X22" s="113"/>
      <c r="Y22" s="113" t="s">
        <v>73</v>
      </c>
      <c r="Z22" s="156"/>
      <c r="AA22" s="113"/>
      <c r="AB22" s="113" t="s">
        <v>73</v>
      </c>
      <c r="AC22" s="156"/>
      <c r="AD22" s="113"/>
      <c r="AE22" s="113" t="s">
        <v>73</v>
      </c>
      <c r="AF22" s="156"/>
      <c r="AG22" s="113"/>
      <c r="AH22" s="113" t="s">
        <v>73</v>
      </c>
      <c r="AI22" s="157"/>
      <c r="AJ22" s="113" t="s">
        <v>204</v>
      </c>
      <c r="AK22" s="118">
        <f t="shared" si="0"/>
        <v>0</v>
      </c>
      <c r="AL22" s="200"/>
      <c r="AM22" s="18"/>
      <c r="AN22" s="155" t="s">
        <v>110</v>
      </c>
      <c r="AO22" s="155" t="s">
        <v>151</v>
      </c>
      <c r="AP22" s="156">
        <v>30</v>
      </c>
      <c r="AQ22" s="113" t="s">
        <v>148</v>
      </c>
      <c r="AR22" s="113" t="s">
        <v>73</v>
      </c>
      <c r="AS22" s="156">
        <v>1</v>
      </c>
      <c r="AT22" s="113" t="s">
        <v>157</v>
      </c>
      <c r="AU22" s="113" t="s">
        <v>73</v>
      </c>
      <c r="AV22" s="156">
        <v>1</v>
      </c>
      <c r="AW22" s="113"/>
      <c r="AX22" s="113" t="s">
        <v>73</v>
      </c>
      <c r="AY22" s="156">
        <v>1</v>
      </c>
      <c r="AZ22" s="113"/>
      <c r="BA22" s="113" t="s">
        <v>73</v>
      </c>
      <c r="BB22" s="157">
        <v>1100</v>
      </c>
      <c r="BC22" s="113" t="s">
        <v>204</v>
      </c>
      <c r="BD22" s="118">
        <f t="shared" si="1"/>
        <v>33000</v>
      </c>
      <c r="BE22" s="200">
        <v>33000</v>
      </c>
    </row>
    <row r="23" spans="1:57" ht="27" x14ac:dyDescent="0.55000000000000004">
      <c r="A23" s="18"/>
      <c r="B23" s="110"/>
      <c r="C23" s="110"/>
      <c r="D23" s="111"/>
      <c r="E23" s="112"/>
      <c r="F23" s="113" t="s">
        <v>73</v>
      </c>
      <c r="G23" s="111"/>
      <c r="H23" s="112"/>
      <c r="I23" s="113" t="s">
        <v>73</v>
      </c>
      <c r="J23" s="111"/>
      <c r="K23" s="112"/>
      <c r="L23" s="113" t="s">
        <v>73</v>
      </c>
      <c r="M23" s="111"/>
      <c r="N23" s="112"/>
      <c r="O23" s="113" t="s">
        <v>73</v>
      </c>
      <c r="P23" s="114"/>
      <c r="Q23" s="113" t="s">
        <v>204</v>
      </c>
      <c r="R23" s="115">
        <f t="shared" si="2"/>
        <v>0</v>
      </c>
      <c r="S23" s="198"/>
      <c r="T23" s="18"/>
      <c r="U23" s="155"/>
      <c r="V23" s="155"/>
      <c r="W23" s="156"/>
      <c r="X23" s="113"/>
      <c r="Y23" s="113" t="s">
        <v>73</v>
      </c>
      <c r="Z23" s="156"/>
      <c r="AA23" s="113"/>
      <c r="AB23" s="113" t="s">
        <v>73</v>
      </c>
      <c r="AC23" s="156"/>
      <c r="AD23" s="113"/>
      <c r="AE23" s="113" t="s">
        <v>73</v>
      </c>
      <c r="AF23" s="156"/>
      <c r="AG23" s="113"/>
      <c r="AH23" s="113" t="s">
        <v>73</v>
      </c>
      <c r="AI23" s="157"/>
      <c r="AJ23" s="113" t="s">
        <v>204</v>
      </c>
      <c r="AK23" s="118">
        <f t="shared" si="0"/>
        <v>0</v>
      </c>
      <c r="AL23" s="200"/>
      <c r="AM23" s="18"/>
      <c r="AN23" s="155" t="s">
        <v>112</v>
      </c>
      <c r="AO23" s="203" t="s">
        <v>164</v>
      </c>
      <c r="AP23" s="156">
        <v>100</v>
      </c>
      <c r="AQ23" s="113" t="s">
        <v>148</v>
      </c>
      <c r="AR23" s="113" t="s">
        <v>73</v>
      </c>
      <c r="AS23" s="156">
        <v>1</v>
      </c>
      <c r="AT23" s="113" t="s">
        <v>160</v>
      </c>
      <c r="AU23" s="113" t="s">
        <v>73</v>
      </c>
      <c r="AV23" s="156">
        <v>1</v>
      </c>
      <c r="AW23" s="113"/>
      <c r="AX23" s="113" t="s">
        <v>73</v>
      </c>
      <c r="AY23" s="156">
        <v>1</v>
      </c>
      <c r="AZ23" s="113"/>
      <c r="BA23" s="113" t="s">
        <v>73</v>
      </c>
      <c r="BB23" s="157">
        <v>10000</v>
      </c>
      <c r="BC23" s="113" t="s">
        <v>204</v>
      </c>
      <c r="BD23" s="118">
        <f t="shared" si="1"/>
        <v>1000000</v>
      </c>
      <c r="BE23" s="200">
        <v>100000</v>
      </c>
    </row>
    <row r="24" spans="1:57" ht="15" x14ac:dyDescent="0.55000000000000004">
      <c r="A24" s="18"/>
      <c r="B24" s="110"/>
      <c r="C24" s="110"/>
      <c r="D24" s="111"/>
      <c r="E24" s="112"/>
      <c r="F24" s="113" t="s">
        <v>73</v>
      </c>
      <c r="G24" s="111"/>
      <c r="H24" s="112"/>
      <c r="I24" s="113" t="s">
        <v>73</v>
      </c>
      <c r="J24" s="111"/>
      <c r="K24" s="112"/>
      <c r="L24" s="113" t="s">
        <v>73</v>
      </c>
      <c r="M24" s="111"/>
      <c r="N24" s="112"/>
      <c r="O24" s="113" t="s">
        <v>73</v>
      </c>
      <c r="P24" s="114"/>
      <c r="Q24" s="113" t="s">
        <v>204</v>
      </c>
      <c r="R24" s="115">
        <f t="shared" si="2"/>
        <v>0</v>
      </c>
      <c r="S24" s="198"/>
      <c r="T24" s="18"/>
      <c r="U24" s="155"/>
      <c r="V24" s="155"/>
      <c r="W24" s="156"/>
      <c r="X24" s="113"/>
      <c r="Y24" s="113" t="s">
        <v>73</v>
      </c>
      <c r="Z24" s="156"/>
      <c r="AA24" s="113"/>
      <c r="AB24" s="113" t="s">
        <v>73</v>
      </c>
      <c r="AC24" s="156"/>
      <c r="AD24" s="113"/>
      <c r="AE24" s="113" t="s">
        <v>73</v>
      </c>
      <c r="AF24" s="156"/>
      <c r="AG24" s="113"/>
      <c r="AH24" s="113" t="s">
        <v>73</v>
      </c>
      <c r="AI24" s="157"/>
      <c r="AJ24" s="113" t="s">
        <v>204</v>
      </c>
      <c r="AK24" s="118">
        <f t="shared" si="0"/>
        <v>0</v>
      </c>
      <c r="AL24" s="200"/>
      <c r="AM24" s="18"/>
      <c r="AN24" s="155"/>
      <c r="AO24" s="155"/>
      <c r="AP24" s="156"/>
      <c r="AQ24" s="113"/>
      <c r="AR24" s="113" t="s">
        <v>73</v>
      </c>
      <c r="AS24" s="156"/>
      <c r="AT24" s="113"/>
      <c r="AU24" s="113" t="s">
        <v>73</v>
      </c>
      <c r="AV24" s="156"/>
      <c r="AW24" s="113"/>
      <c r="AX24" s="113" t="s">
        <v>73</v>
      </c>
      <c r="AY24" s="156"/>
      <c r="AZ24" s="113"/>
      <c r="BA24" s="113" t="s">
        <v>73</v>
      </c>
      <c r="BB24" s="157"/>
      <c r="BC24" s="113" t="s">
        <v>204</v>
      </c>
      <c r="BD24" s="118">
        <f t="shared" si="1"/>
        <v>0</v>
      </c>
      <c r="BE24" s="200"/>
    </row>
    <row r="25" spans="1:57" ht="15" x14ac:dyDescent="0.55000000000000004">
      <c r="A25" s="18"/>
      <c r="B25" s="110"/>
      <c r="C25" s="110"/>
      <c r="D25" s="111"/>
      <c r="E25" s="112"/>
      <c r="F25" s="113" t="s">
        <v>73</v>
      </c>
      <c r="G25" s="111"/>
      <c r="H25" s="112"/>
      <c r="I25" s="113" t="s">
        <v>73</v>
      </c>
      <c r="J25" s="111"/>
      <c r="K25" s="112"/>
      <c r="L25" s="113" t="s">
        <v>73</v>
      </c>
      <c r="M25" s="111"/>
      <c r="N25" s="112"/>
      <c r="O25" s="113" t="s">
        <v>73</v>
      </c>
      <c r="P25" s="114"/>
      <c r="Q25" s="113" t="s">
        <v>204</v>
      </c>
      <c r="R25" s="115">
        <f t="shared" si="2"/>
        <v>0</v>
      </c>
      <c r="S25" s="198"/>
      <c r="T25" s="18"/>
      <c r="U25" s="155"/>
      <c r="V25" s="155"/>
      <c r="W25" s="156"/>
      <c r="X25" s="113"/>
      <c r="Y25" s="113" t="s">
        <v>73</v>
      </c>
      <c r="Z25" s="156"/>
      <c r="AA25" s="113"/>
      <c r="AB25" s="113" t="s">
        <v>73</v>
      </c>
      <c r="AC25" s="156"/>
      <c r="AD25" s="113"/>
      <c r="AE25" s="113" t="s">
        <v>73</v>
      </c>
      <c r="AF25" s="156"/>
      <c r="AG25" s="113"/>
      <c r="AH25" s="113" t="s">
        <v>73</v>
      </c>
      <c r="AI25" s="157"/>
      <c r="AJ25" s="113" t="s">
        <v>204</v>
      </c>
      <c r="AK25" s="118">
        <f t="shared" si="0"/>
        <v>0</v>
      </c>
      <c r="AL25" s="200"/>
      <c r="AM25" s="18"/>
      <c r="AN25" s="155"/>
      <c r="AO25" s="155"/>
      <c r="AP25" s="156"/>
      <c r="AQ25" s="113"/>
      <c r="AR25" s="113" t="s">
        <v>73</v>
      </c>
      <c r="AS25" s="156"/>
      <c r="AT25" s="113"/>
      <c r="AU25" s="113" t="s">
        <v>73</v>
      </c>
      <c r="AV25" s="156"/>
      <c r="AW25" s="113"/>
      <c r="AX25" s="113" t="s">
        <v>73</v>
      </c>
      <c r="AY25" s="156"/>
      <c r="AZ25" s="113"/>
      <c r="BA25" s="113" t="s">
        <v>73</v>
      </c>
      <c r="BB25" s="157"/>
      <c r="BC25" s="113" t="s">
        <v>204</v>
      </c>
      <c r="BD25" s="118">
        <f t="shared" si="1"/>
        <v>0</v>
      </c>
      <c r="BE25" s="200"/>
    </row>
    <row r="26" spans="1:57" ht="15" x14ac:dyDescent="0.55000000000000004">
      <c r="A26" s="18"/>
      <c r="B26" s="110"/>
      <c r="C26" s="110"/>
      <c r="D26" s="111"/>
      <c r="E26" s="112"/>
      <c r="F26" s="113" t="s">
        <v>73</v>
      </c>
      <c r="G26" s="111"/>
      <c r="H26" s="112"/>
      <c r="I26" s="113" t="s">
        <v>73</v>
      </c>
      <c r="J26" s="111"/>
      <c r="K26" s="112"/>
      <c r="L26" s="113" t="s">
        <v>73</v>
      </c>
      <c r="M26" s="111"/>
      <c r="N26" s="112"/>
      <c r="O26" s="113" t="s">
        <v>73</v>
      </c>
      <c r="P26" s="114"/>
      <c r="Q26" s="113" t="s">
        <v>204</v>
      </c>
      <c r="R26" s="115">
        <f t="shared" si="2"/>
        <v>0</v>
      </c>
      <c r="S26" s="198"/>
      <c r="T26" s="18"/>
      <c r="U26" s="155"/>
      <c r="V26" s="155"/>
      <c r="W26" s="156"/>
      <c r="X26" s="113"/>
      <c r="Y26" s="113" t="s">
        <v>73</v>
      </c>
      <c r="Z26" s="156"/>
      <c r="AA26" s="113"/>
      <c r="AB26" s="113" t="s">
        <v>73</v>
      </c>
      <c r="AC26" s="156"/>
      <c r="AD26" s="113"/>
      <c r="AE26" s="113" t="s">
        <v>73</v>
      </c>
      <c r="AF26" s="156"/>
      <c r="AG26" s="113"/>
      <c r="AH26" s="113" t="s">
        <v>73</v>
      </c>
      <c r="AI26" s="157"/>
      <c r="AJ26" s="113" t="s">
        <v>204</v>
      </c>
      <c r="AK26" s="118">
        <f t="shared" si="0"/>
        <v>0</v>
      </c>
      <c r="AL26" s="200"/>
      <c r="AM26" s="18"/>
      <c r="AN26" s="155"/>
      <c r="AO26" s="155"/>
      <c r="AP26" s="156"/>
      <c r="AQ26" s="113"/>
      <c r="AR26" s="113" t="s">
        <v>73</v>
      </c>
      <c r="AS26" s="156"/>
      <c r="AT26" s="113"/>
      <c r="AU26" s="113" t="s">
        <v>73</v>
      </c>
      <c r="AV26" s="156"/>
      <c r="AW26" s="113"/>
      <c r="AX26" s="113" t="s">
        <v>73</v>
      </c>
      <c r="AY26" s="156"/>
      <c r="AZ26" s="113"/>
      <c r="BA26" s="113" t="s">
        <v>73</v>
      </c>
      <c r="BB26" s="157"/>
      <c r="BC26" s="113" t="s">
        <v>204</v>
      </c>
      <c r="BD26" s="118">
        <f t="shared" si="1"/>
        <v>0</v>
      </c>
      <c r="BE26" s="200"/>
    </row>
    <row r="27" spans="1:57" ht="15" x14ac:dyDescent="0.55000000000000004">
      <c r="A27" s="18"/>
      <c r="B27" s="110"/>
      <c r="C27" s="110"/>
      <c r="D27" s="111"/>
      <c r="E27" s="112"/>
      <c r="F27" s="113" t="s">
        <v>73</v>
      </c>
      <c r="G27" s="111"/>
      <c r="H27" s="112"/>
      <c r="I27" s="113" t="s">
        <v>73</v>
      </c>
      <c r="J27" s="111"/>
      <c r="K27" s="112"/>
      <c r="L27" s="113" t="s">
        <v>73</v>
      </c>
      <c r="M27" s="111"/>
      <c r="N27" s="112"/>
      <c r="O27" s="113" t="s">
        <v>73</v>
      </c>
      <c r="P27" s="114"/>
      <c r="Q27" s="113" t="s">
        <v>204</v>
      </c>
      <c r="R27" s="115">
        <f t="shared" si="2"/>
        <v>0</v>
      </c>
      <c r="S27" s="198"/>
      <c r="T27" s="18"/>
      <c r="U27" s="155"/>
      <c r="V27" s="155"/>
      <c r="W27" s="156"/>
      <c r="X27" s="113"/>
      <c r="Y27" s="113" t="s">
        <v>73</v>
      </c>
      <c r="Z27" s="156"/>
      <c r="AA27" s="113"/>
      <c r="AB27" s="113" t="s">
        <v>73</v>
      </c>
      <c r="AC27" s="156"/>
      <c r="AD27" s="113"/>
      <c r="AE27" s="113" t="s">
        <v>73</v>
      </c>
      <c r="AF27" s="156"/>
      <c r="AG27" s="113"/>
      <c r="AH27" s="113" t="s">
        <v>73</v>
      </c>
      <c r="AI27" s="157"/>
      <c r="AJ27" s="113" t="s">
        <v>204</v>
      </c>
      <c r="AK27" s="118">
        <f t="shared" si="0"/>
        <v>0</v>
      </c>
      <c r="AL27" s="200"/>
      <c r="AM27" s="18"/>
      <c r="AN27" s="155"/>
      <c r="AO27" s="155"/>
      <c r="AP27" s="156"/>
      <c r="AQ27" s="113"/>
      <c r="AR27" s="113" t="s">
        <v>73</v>
      </c>
      <c r="AS27" s="156"/>
      <c r="AT27" s="113"/>
      <c r="AU27" s="113" t="s">
        <v>73</v>
      </c>
      <c r="AV27" s="156"/>
      <c r="AW27" s="113"/>
      <c r="AX27" s="113" t="s">
        <v>73</v>
      </c>
      <c r="AY27" s="156"/>
      <c r="AZ27" s="113"/>
      <c r="BA27" s="113" t="s">
        <v>73</v>
      </c>
      <c r="BB27" s="157"/>
      <c r="BC27" s="113" t="s">
        <v>204</v>
      </c>
      <c r="BD27" s="118">
        <f t="shared" si="1"/>
        <v>0</v>
      </c>
      <c r="BE27" s="200"/>
    </row>
    <row r="28" spans="1:57" ht="15" x14ac:dyDescent="0.55000000000000004">
      <c r="A28" s="18"/>
      <c r="B28" s="110"/>
      <c r="C28" s="110"/>
      <c r="D28" s="111"/>
      <c r="E28" s="112"/>
      <c r="F28" s="113" t="s">
        <v>73</v>
      </c>
      <c r="G28" s="111"/>
      <c r="H28" s="112"/>
      <c r="I28" s="113" t="s">
        <v>73</v>
      </c>
      <c r="J28" s="111"/>
      <c r="K28" s="112"/>
      <c r="L28" s="113" t="s">
        <v>73</v>
      </c>
      <c r="M28" s="111"/>
      <c r="N28" s="112"/>
      <c r="O28" s="113" t="s">
        <v>73</v>
      </c>
      <c r="P28" s="114"/>
      <c r="Q28" s="113" t="s">
        <v>204</v>
      </c>
      <c r="R28" s="115">
        <f>D28*G28*J28*M28*P28</f>
        <v>0</v>
      </c>
      <c r="S28" s="198"/>
      <c r="T28" s="18"/>
      <c r="U28" s="155"/>
      <c r="V28" s="155"/>
      <c r="W28" s="156"/>
      <c r="X28" s="113"/>
      <c r="Y28" s="113" t="s">
        <v>73</v>
      </c>
      <c r="Z28" s="156"/>
      <c r="AA28" s="113"/>
      <c r="AB28" s="113" t="s">
        <v>73</v>
      </c>
      <c r="AC28" s="156"/>
      <c r="AD28" s="113"/>
      <c r="AE28" s="113" t="s">
        <v>73</v>
      </c>
      <c r="AF28" s="156"/>
      <c r="AG28" s="113"/>
      <c r="AH28" s="113" t="s">
        <v>73</v>
      </c>
      <c r="AI28" s="157"/>
      <c r="AJ28" s="113" t="s">
        <v>204</v>
      </c>
      <c r="AK28" s="118">
        <f t="shared" si="0"/>
        <v>0</v>
      </c>
      <c r="AL28" s="200"/>
      <c r="AM28" s="18"/>
      <c r="AN28" s="155"/>
      <c r="AO28" s="155"/>
      <c r="AP28" s="156"/>
      <c r="AQ28" s="113"/>
      <c r="AR28" s="113" t="s">
        <v>73</v>
      </c>
      <c r="AS28" s="156"/>
      <c r="AT28" s="113"/>
      <c r="AU28" s="113" t="s">
        <v>73</v>
      </c>
      <c r="AV28" s="156"/>
      <c r="AW28" s="113"/>
      <c r="AX28" s="113" t="s">
        <v>73</v>
      </c>
      <c r="AY28" s="156"/>
      <c r="AZ28" s="113"/>
      <c r="BA28" s="113" t="s">
        <v>73</v>
      </c>
      <c r="BB28" s="157"/>
      <c r="BC28" s="113" t="s">
        <v>204</v>
      </c>
      <c r="BD28" s="118">
        <f t="shared" si="1"/>
        <v>0</v>
      </c>
      <c r="BE28" s="200"/>
    </row>
    <row r="29" spans="1:57" ht="15" x14ac:dyDescent="0.55000000000000004">
      <c r="A29" s="18"/>
      <c r="B29" s="110"/>
      <c r="C29" s="110"/>
      <c r="D29" s="111"/>
      <c r="E29" s="112"/>
      <c r="F29" s="113" t="s">
        <v>73</v>
      </c>
      <c r="G29" s="111"/>
      <c r="H29" s="112"/>
      <c r="I29" s="113" t="s">
        <v>73</v>
      </c>
      <c r="J29" s="111"/>
      <c r="K29" s="112"/>
      <c r="L29" s="113" t="s">
        <v>73</v>
      </c>
      <c r="M29" s="111"/>
      <c r="N29" s="112"/>
      <c r="O29" s="113" t="s">
        <v>73</v>
      </c>
      <c r="P29" s="114"/>
      <c r="Q29" s="113" t="s">
        <v>204</v>
      </c>
      <c r="R29" s="123">
        <f>D29*G29*J29*M29*P29</f>
        <v>0</v>
      </c>
      <c r="S29" s="198"/>
      <c r="T29" s="18"/>
      <c r="U29" s="155"/>
      <c r="V29" s="155"/>
      <c r="W29" s="156"/>
      <c r="X29" s="113"/>
      <c r="Y29" s="113" t="s">
        <v>73</v>
      </c>
      <c r="Z29" s="156"/>
      <c r="AA29" s="113"/>
      <c r="AB29" s="113" t="s">
        <v>73</v>
      </c>
      <c r="AC29" s="156"/>
      <c r="AD29" s="113"/>
      <c r="AE29" s="113" t="s">
        <v>73</v>
      </c>
      <c r="AF29" s="156"/>
      <c r="AG29" s="113"/>
      <c r="AH29" s="113" t="s">
        <v>73</v>
      </c>
      <c r="AI29" s="157"/>
      <c r="AJ29" s="113" t="s">
        <v>204</v>
      </c>
      <c r="AK29" s="118">
        <f t="shared" si="0"/>
        <v>0</v>
      </c>
      <c r="AL29" s="200"/>
      <c r="AM29" s="18"/>
      <c r="AN29" s="155"/>
      <c r="AO29" s="155"/>
      <c r="AP29" s="156"/>
      <c r="AQ29" s="113"/>
      <c r="AR29" s="113" t="s">
        <v>73</v>
      </c>
      <c r="AS29" s="156"/>
      <c r="AT29" s="113"/>
      <c r="AU29" s="113" t="s">
        <v>73</v>
      </c>
      <c r="AV29" s="156"/>
      <c r="AW29" s="113"/>
      <c r="AX29" s="113" t="s">
        <v>73</v>
      </c>
      <c r="AY29" s="156"/>
      <c r="AZ29" s="113"/>
      <c r="BA29" s="113" t="s">
        <v>73</v>
      </c>
      <c r="BB29" s="157"/>
      <c r="BC29" s="113" t="s">
        <v>204</v>
      </c>
      <c r="BD29" s="118">
        <f t="shared" si="1"/>
        <v>0</v>
      </c>
      <c r="BE29" s="200"/>
    </row>
    <row r="30" spans="1:57" ht="15" x14ac:dyDescent="0.55000000000000004">
      <c r="A30" s="18"/>
      <c r="B30" s="110"/>
      <c r="C30" s="110"/>
      <c r="D30" s="111"/>
      <c r="E30" s="112"/>
      <c r="F30" s="113" t="s">
        <v>73</v>
      </c>
      <c r="G30" s="111"/>
      <c r="H30" s="112"/>
      <c r="I30" s="113" t="s">
        <v>73</v>
      </c>
      <c r="J30" s="111"/>
      <c r="K30" s="112"/>
      <c r="L30" s="113" t="s">
        <v>73</v>
      </c>
      <c r="M30" s="111"/>
      <c r="N30" s="112"/>
      <c r="O30" s="113" t="s">
        <v>73</v>
      </c>
      <c r="P30" s="114"/>
      <c r="Q30" s="113" t="s">
        <v>204</v>
      </c>
      <c r="R30" s="115">
        <f t="shared" si="2"/>
        <v>0</v>
      </c>
      <c r="S30" s="198"/>
      <c r="T30" s="18"/>
      <c r="U30" s="155"/>
      <c r="V30" s="155"/>
      <c r="W30" s="156"/>
      <c r="X30" s="113"/>
      <c r="Y30" s="113" t="s">
        <v>73</v>
      </c>
      <c r="Z30" s="156"/>
      <c r="AA30" s="113"/>
      <c r="AB30" s="113" t="s">
        <v>73</v>
      </c>
      <c r="AC30" s="156"/>
      <c r="AD30" s="113"/>
      <c r="AE30" s="113" t="s">
        <v>73</v>
      </c>
      <c r="AF30" s="156"/>
      <c r="AG30" s="113"/>
      <c r="AH30" s="113" t="s">
        <v>73</v>
      </c>
      <c r="AI30" s="157"/>
      <c r="AJ30" s="113" t="s">
        <v>204</v>
      </c>
      <c r="AK30" s="118">
        <f t="shared" si="0"/>
        <v>0</v>
      </c>
      <c r="AL30" s="200"/>
      <c r="AM30" s="18"/>
      <c r="AN30" s="155"/>
      <c r="AO30" s="155"/>
      <c r="AP30" s="156"/>
      <c r="AQ30" s="113"/>
      <c r="AR30" s="113" t="s">
        <v>73</v>
      </c>
      <c r="AS30" s="156"/>
      <c r="AT30" s="113"/>
      <c r="AU30" s="113" t="s">
        <v>73</v>
      </c>
      <c r="AV30" s="156"/>
      <c r="AW30" s="113"/>
      <c r="AX30" s="113" t="s">
        <v>73</v>
      </c>
      <c r="AY30" s="156"/>
      <c r="AZ30" s="113"/>
      <c r="BA30" s="113" t="s">
        <v>73</v>
      </c>
      <c r="BB30" s="157"/>
      <c r="BC30" s="113" t="s">
        <v>204</v>
      </c>
      <c r="BD30" s="118">
        <f t="shared" si="1"/>
        <v>0</v>
      </c>
      <c r="BE30" s="200"/>
    </row>
    <row r="31" spans="1:57" ht="15" x14ac:dyDescent="0.55000000000000004">
      <c r="A31" s="18"/>
      <c r="B31" s="110"/>
      <c r="C31" s="110"/>
      <c r="D31" s="111"/>
      <c r="E31" s="112"/>
      <c r="F31" s="113" t="s">
        <v>73</v>
      </c>
      <c r="G31" s="111"/>
      <c r="H31" s="112"/>
      <c r="I31" s="113" t="s">
        <v>73</v>
      </c>
      <c r="J31" s="111"/>
      <c r="K31" s="112"/>
      <c r="L31" s="113" t="s">
        <v>73</v>
      </c>
      <c r="M31" s="111"/>
      <c r="N31" s="112"/>
      <c r="O31" s="113" t="s">
        <v>73</v>
      </c>
      <c r="P31" s="114"/>
      <c r="Q31" s="113" t="s">
        <v>204</v>
      </c>
      <c r="R31" s="115">
        <f t="shared" si="2"/>
        <v>0</v>
      </c>
      <c r="S31" s="198"/>
      <c r="T31" s="18"/>
      <c r="U31" s="155"/>
      <c r="V31" s="155"/>
      <c r="W31" s="156"/>
      <c r="X31" s="113"/>
      <c r="Y31" s="113" t="s">
        <v>73</v>
      </c>
      <c r="Z31" s="156"/>
      <c r="AA31" s="113"/>
      <c r="AB31" s="113" t="s">
        <v>73</v>
      </c>
      <c r="AC31" s="156"/>
      <c r="AD31" s="113"/>
      <c r="AE31" s="113" t="s">
        <v>73</v>
      </c>
      <c r="AF31" s="156"/>
      <c r="AG31" s="113"/>
      <c r="AH31" s="113" t="s">
        <v>73</v>
      </c>
      <c r="AI31" s="157"/>
      <c r="AJ31" s="113" t="s">
        <v>204</v>
      </c>
      <c r="AK31" s="118">
        <f t="shared" si="0"/>
        <v>0</v>
      </c>
      <c r="AL31" s="200"/>
      <c r="AM31" s="18"/>
      <c r="AN31" s="155"/>
      <c r="AO31" s="155"/>
      <c r="AP31" s="156"/>
      <c r="AQ31" s="113"/>
      <c r="AR31" s="113" t="s">
        <v>73</v>
      </c>
      <c r="AS31" s="156"/>
      <c r="AT31" s="113"/>
      <c r="AU31" s="113" t="s">
        <v>73</v>
      </c>
      <c r="AV31" s="156"/>
      <c r="AW31" s="113"/>
      <c r="AX31" s="113" t="s">
        <v>73</v>
      </c>
      <c r="AY31" s="156"/>
      <c r="AZ31" s="113"/>
      <c r="BA31" s="113" t="s">
        <v>73</v>
      </c>
      <c r="BB31" s="157"/>
      <c r="BC31" s="113" t="s">
        <v>204</v>
      </c>
      <c r="BD31" s="118">
        <f t="shared" si="1"/>
        <v>0</v>
      </c>
      <c r="BE31" s="200"/>
    </row>
    <row r="32" spans="1:57" ht="15.5" thickBot="1" x14ac:dyDescent="0.6">
      <c r="A32" s="18"/>
      <c r="B32" s="124"/>
      <c r="C32" s="124"/>
      <c r="D32" s="125"/>
      <c r="E32" s="126"/>
      <c r="F32" s="127" t="s">
        <v>73</v>
      </c>
      <c r="G32" s="128"/>
      <c r="H32" s="126"/>
      <c r="I32" s="127" t="s">
        <v>73</v>
      </c>
      <c r="J32" s="128"/>
      <c r="K32" s="126"/>
      <c r="L32" s="127" t="s">
        <v>73</v>
      </c>
      <c r="M32" s="128"/>
      <c r="N32" s="126"/>
      <c r="O32" s="127" t="s">
        <v>73</v>
      </c>
      <c r="P32" s="129"/>
      <c r="Q32" s="127" t="s">
        <v>204</v>
      </c>
      <c r="R32" s="130">
        <f t="shared" si="2"/>
        <v>0</v>
      </c>
      <c r="S32" s="204"/>
      <c r="T32" s="18"/>
      <c r="U32" s="205"/>
      <c r="V32" s="205"/>
      <c r="W32" s="206"/>
      <c r="X32" s="127"/>
      <c r="Y32" s="127" t="s">
        <v>73</v>
      </c>
      <c r="Z32" s="206"/>
      <c r="AA32" s="127"/>
      <c r="AB32" s="127" t="s">
        <v>73</v>
      </c>
      <c r="AC32" s="206"/>
      <c r="AD32" s="127"/>
      <c r="AE32" s="127" t="s">
        <v>73</v>
      </c>
      <c r="AF32" s="206"/>
      <c r="AG32" s="127"/>
      <c r="AH32" s="127" t="s">
        <v>73</v>
      </c>
      <c r="AI32" s="207"/>
      <c r="AJ32" s="127" t="s">
        <v>204</v>
      </c>
      <c r="AK32" s="132">
        <f t="shared" si="0"/>
        <v>0</v>
      </c>
      <c r="AL32" s="208"/>
      <c r="AM32" s="18"/>
      <c r="AN32" s="205"/>
      <c r="AO32" s="205"/>
      <c r="AP32" s="206"/>
      <c r="AQ32" s="127"/>
      <c r="AR32" s="127" t="s">
        <v>73</v>
      </c>
      <c r="AS32" s="206"/>
      <c r="AT32" s="127"/>
      <c r="AU32" s="127" t="s">
        <v>73</v>
      </c>
      <c r="AV32" s="206"/>
      <c r="AW32" s="127"/>
      <c r="AX32" s="127" t="s">
        <v>73</v>
      </c>
      <c r="AY32" s="206"/>
      <c r="AZ32" s="127"/>
      <c r="BA32" s="127" t="s">
        <v>73</v>
      </c>
      <c r="BB32" s="207"/>
      <c r="BC32" s="127" t="s">
        <v>204</v>
      </c>
      <c r="BD32" s="132">
        <f t="shared" si="1"/>
        <v>0</v>
      </c>
      <c r="BE32" s="208"/>
    </row>
    <row r="33" spans="1:57" ht="15.5" hidden="1" outlineLevel="1" thickTop="1" x14ac:dyDescent="0.55000000000000004">
      <c r="A33" s="18"/>
      <c r="B33" s="122"/>
      <c r="C33" s="122"/>
      <c r="D33" s="133"/>
      <c r="E33" s="122"/>
      <c r="F33" s="113" t="s">
        <v>73</v>
      </c>
      <c r="G33" s="133"/>
      <c r="H33" s="122"/>
      <c r="I33" s="113" t="s">
        <v>73</v>
      </c>
      <c r="J33" s="133"/>
      <c r="K33" s="122"/>
      <c r="L33" s="113" t="s">
        <v>73</v>
      </c>
      <c r="M33" s="133"/>
      <c r="N33" s="122"/>
      <c r="O33" s="113" t="s">
        <v>73</v>
      </c>
      <c r="P33" s="133"/>
      <c r="Q33" s="113" t="s">
        <v>204</v>
      </c>
      <c r="R33" s="136">
        <f t="shared" si="2"/>
        <v>0</v>
      </c>
      <c r="S33" s="135"/>
      <c r="T33" s="18"/>
      <c r="U33" s="172"/>
      <c r="V33" s="172"/>
      <c r="W33" s="173"/>
      <c r="X33" s="172"/>
      <c r="Y33" s="113" t="s">
        <v>73</v>
      </c>
      <c r="Z33" s="173"/>
      <c r="AA33" s="172"/>
      <c r="AB33" s="113" t="s">
        <v>73</v>
      </c>
      <c r="AC33" s="173"/>
      <c r="AD33" s="172"/>
      <c r="AE33" s="113" t="s">
        <v>73</v>
      </c>
      <c r="AF33" s="173"/>
      <c r="AG33" s="172"/>
      <c r="AH33" s="113" t="s">
        <v>73</v>
      </c>
      <c r="AI33" s="173"/>
      <c r="AJ33" s="113" t="s">
        <v>204</v>
      </c>
      <c r="AK33" s="136">
        <f t="shared" si="0"/>
        <v>0</v>
      </c>
      <c r="AL33" s="174"/>
      <c r="AM33" s="18"/>
      <c r="AN33" s="172"/>
      <c r="AO33" s="172"/>
      <c r="AP33" s="173"/>
      <c r="AQ33" s="172"/>
      <c r="AR33" s="113" t="s">
        <v>73</v>
      </c>
      <c r="AS33" s="173"/>
      <c r="AT33" s="172"/>
      <c r="AU33" s="113" t="s">
        <v>73</v>
      </c>
      <c r="AV33" s="173"/>
      <c r="AW33" s="172"/>
      <c r="AX33" s="113" t="s">
        <v>73</v>
      </c>
      <c r="AY33" s="173"/>
      <c r="AZ33" s="172"/>
      <c r="BA33" s="113" t="s">
        <v>73</v>
      </c>
      <c r="BB33" s="173"/>
      <c r="BC33" s="113" t="s">
        <v>204</v>
      </c>
      <c r="BD33" s="136">
        <f t="shared" si="1"/>
        <v>0</v>
      </c>
      <c r="BE33" s="174"/>
    </row>
    <row r="34" spans="1:57" ht="15" hidden="1" outlineLevel="1" x14ac:dyDescent="0.55000000000000004">
      <c r="A34" s="18"/>
      <c r="B34" s="110"/>
      <c r="C34" s="110"/>
      <c r="D34" s="137"/>
      <c r="E34" s="110"/>
      <c r="F34" s="113" t="s">
        <v>73</v>
      </c>
      <c r="G34" s="137"/>
      <c r="H34" s="110"/>
      <c r="I34" s="113" t="s">
        <v>73</v>
      </c>
      <c r="J34" s="137"/>
      <c r="K34" s="110"/>
      <c r="L34" s="113" t="s">
        <v>73</v>
      </c>
      <c r="M34" s="137"/>
      <c r="N34" s="110"/>
      <c r="O34" s="113" t="s">
        <v>73</v>
      </c>
      <c r="P34" s="137"/>
      <c r="Q34" s="113" t="s">
        <v>204</v>
      </c>
      <c r="R34" s="118">
        <f t="shared" si="2"/>
        <v>0</v>
      </c>
      <c r="S34" s="116"/>
      <c r="T34" s="18"/>
      <c r="U34" s="155"/>
      <c r="V34" s="155"/>
      <c r="W34" s="175"/>
      <c r="X34" s="155"/>
      <c r="Y34" s="113" t="s">
        <v>73</v>
      </c>
      <c r="Z34" s="175"/>
      <c r="AA34" s="155"/>
      <c r="AB34" s="113" t="s">
        <v>73</v>
      </c>
      <c r="AC34" s="175"/>
      <c r="AD34" s="155"/>
      <c r="AE34" s="138" t="s">
        <v>73</v>
      </c>
      <c r="AF34" s="175"/>
      <c r="AG34" s="155"/>
      <c r="AH34" s="113" t="s">
        <v>73</v>
      </c>
      <c r="AI34" s="175"/>
      <c r="AJ34" s="113" t="s">
        <v>204</v>
      </c>
      <c r="AK34" s="118">
        <f t="shared" si="0"/>
        <v>0</v>
      </c>
      <c r="AL34" s="158"/>
      <c r="AM34" s="18"/>
      <c r="AN34" s="155"/>
      <c r="AO34" s="155"/>
      <c r="AP34" s="175"/>
      <c r="AQ34" s="155"/>
      <c r="AR34" s="113" t="s">
        <v>73</v>
      </c>
      <c r="AS34" s="175"/>
      <c r="AT34" s="155"/>
      <c r="AU34" s="113" t="s">
        <v>73</v>
      </c>
      <c r="AV34" s="175"/>
      <c r="AW34" s="155"/>
      <c r="AX34" s="113" t="s">
        <v>73</v>
      </c>
      <c r="AY34" s="175"/>
      <c r="AZ34" s="155"/>
      <c r="BA34" s="113" t="s">
        <v>73</v>
      </c>
      <c r="BB34" s="175"/>
      <c r="BC34" s="113" t="s">
        <v>204</v>
      </c>
      <c r="BD34" s="118">
        <f t="shared" si="1"/>
        <v>0</v>
      </c>
      <c r="BE34" s="158"/>
    </row>
    <row r="35" spans="1:57" ht="15" hidden="1" outlineLevel="1" x14ac:dyDescent="0.55000000000000004">
      <c r="A35" s="18"/>
      <c r="B35" s="110"/>
      <c r="C35" s="110"/>
      <c r="D35" s="137"/>
      <c r="E35" s="110"/>
      <c r="F35" s="113" t="s">
        <v>73</v>
      </c>
      <c r="G35" s="137"/>
      <c r="H35" s="110"/>
      <c r="I35" s="113" t="s">
        <v>73</v>
      </c>
      <c r="J35" s="137"/>
      <c r="K35" s="110"/>
      <c r="L35" s="113" t="s">
        <v>73</v>
      </c>
      <c r="M35" s="137"/>
      <c r="N35" s="110"/>
      <c r="O35" s="113" t="s">
        <v>73</v>
      </c>
      <c r="P35" s="137"/>
      <c r="Q35" s="113" t="s">
        <v>204</v>
      </c>
      <c r="R35" s="118">
        <f t="shared" si="2"/>
        <v>0</v>
      </c>
      <c r="S35" s="116"/>
      <c r="T35" s="18"/>
      <c r="U35" s="155"/>
      <c r="V35" s="155"/>
      <c r="W35" s="175"/>
      <c r="X35" s="155"/>
      <c r="Y35" s="138" t="s">
        <v>73</v>
      </c>
      <c r="Z35" s="175"/>
      <c r="AA35" s="155"/>
      <c r="AB35" s="113" t="s">
        <v>73</v>
      </c>
      <c r="AC35" s="175"/>
      <c r="AD35" s="155"/>
      <c r="AE35" s="113" t="s">
        <v>73</v>
      </c>
      <c r="AF35" s="175"/>
      <c r="AG35" s="155"/>
      <c r="AH35" s="113" t="s">
        <v>73</v>
      </c>
      <c r="AI35" s="175"/>
      <c r="AJ35" s="113" t="s">
        <v>204</v>
      </c>
      <c r="AK35" s="118">
        <f t="shared" si="0"/>
        <v>0</v>
      </c>
      <c r="AL35" s="158"/>
      <c r="AM35" s="18"/>
      <c r="AN35" s="155"/>
      <c r="AO35" s="155"/>
      <c r="AP35" s="175"/>
      <c r="AQ35" s="155"/>
      <c r="AR35" s="138" t="s">
        <v>73</v>
      </c>
      <c r="AS35" s="175"/>
      <c r="AT35" s="155"/>
      <c r="AU35" s="113" t="s">
        <v>73</v>
      </c>
      <c r="AV35" s="175"/>
      <c r="AW35" s="155"/>
      <c r="AX35" s="113" t="s">
        <v>73</v>
      </c>
      <c r="AY35" s="175"/>
      <c r="AZ35" s="155"/>
      <c r="BA35" s="113" t="s">
        <v>73</v>
      </c>
      <c r="BB35" s="175"/>
      <c r="BC35" s="113" t="s">
        <v>204</v>
      </c>
      <c r="BD35" s="118">
        <f t="shared" si="1"/>
        <v>0</v>
      </c>
      <c r="BE35" s="158"/>
    </row>
    <row r="36" spans="1:57" ht="15" hidden="1" outlineLevel="1" x14ac:dyDescent="0.55000000000000004">
      <c r="A36" s="18"/>
      <c r="B36" s="110"/>
      <c r="C36" s="110"/>
      <c r="D36" s="137"/>
      <c r="E36" s="110"/>
      <c r="F36" s="113" t="s">
        <v>73</v>
      </c>
      <c r="G36" s="137"/>
      <c r="H36" s="110"/>
      <c r="I36" s="113" t="s">
        <v>73</v>
      </c>
      <c r="J36" s="137"/>
      <c r="K36" s="110"/>
      <c r="L36" s="113" t="s">
        <v>73</v>
      </c>
      <c r="M36" s="137"/>
      <c r="N36" s="110"/>
      <c r="O36" s="113" t="s">
        <v>73</v>
      </c>
      <c r="P36" s="137"/>
      <c r="Q36" s="113" t="s">
        <v>204</v>
      </c>
      <c r="R36" s="118">
        <f t="shared" si="2"/>
        <v>0</v>
      </c>
      <c r="S36" s="116"/>
      <c r="T36" s="18"/>
      <c r="U36" s="155"/>
      <c r="V36" s="155"/>
      <c r="W36" s="175"/>
      <c r="X36" s="155"/>
      <c r="Y36" s="113" t="s">
        <v>73</v>
      </c>
      <c r="Z36" s="175"/>
      <c r="AA36" s="155"/>
      <c r="AB36" s="139" t="s">
        <v>73</v>
      </c>
      <c r="AC36" s="175"/>
      <c r="AD36" s="155"/>
      <c r="AE36" s="138" t="s">
        <v>73</v>
      </c>
      <c r="AF36" s="175"/>
      <c r="AG36" s="155"/>
      <c r="AH36" s="138" t="s">
        <v>73</v>
      </c>
      <c r="AI36" s="175"/>
      <c r="AJ36" s="139" t="s">
        <v>204</v>
      </c>
      <c r="AK36" s="118">
        <f t="shared" si="0"/>
        <v>0</v>
      </c>
      <c r="AL36" s="158"/>
      <c r="AM36" s="18"/>
      <c r="AN36" s="155"/>
      <c r="AO36" s="155"/>
      <c r="AP36" s="175"/>
      <c r="AQ36" s="155"/>
      <c r="AR36" s="113" t="s">
        <v>73</v>
      </c>
      <c r="AS36" s="175"/>
      <c r="AT36" s="155"/>
      <c r="AU36" s="138" t="s">
        <v>73</v>
      </c>
      <c r="AV36" s="175"/>
      <c r="AW36" s="155"/>
      <c r="AX36" s="139" t="s">
        <v>73</v>
      </c>
      <c r="AY36" s="175"/>
      <c r="AZ36" s="155"/>
      <c r="BA36" s="139" t="s">
        <v>73</v>
      </c>
      <c r="BB36" s="175"/>
      <c r="BC36" s="113" t="s">
        <v>204</v>
      </c>
      <c r="BD36" s="118">
        <f t="shared" si="1"/>
        <v>0</v>
      </c>
      <c r="BE36" s="158"/>
    </row>
    <row r="37" spans="1:57" ht="15" hidden="1" outlineLevel="1" x14ac:dyDescent="0.55000000000000004">
      <c r="A37" s="18"/>
      <c r="B37" s="110"/>
      <c r="C37" s="110"/>
      <c r="D37" s="137"/>
      <c r="E37" s="110"/>
      <c r="F37" s="113" t="s">
        <v>73</v>
      </c>
      <c r="G37" s="137"/>
      <c r="H37" s="110"/>
      <c r="I37" s="113" t="s">
        <v>73</v>
      </c>
      <c r="J37" s="137"/>
      <c r="K37" s="110"/>
      <c r="L37" s="113" t="s">
        <v>73</v>
      </c>
      <c r="M37" s="137"/>
      <c r="N37" s="110"/>
      <c r="O37" s="113" t="s">
        <v>73</v>
      </c>
      <c r="P37" s="137"/>
      <c r="Q37" s="113" t="s">
        <v>204</v>
      </c>
      <c r="R37" s="118">
        <f t="shared" si="2"/>
        <v>0</v>
      </c>
      <c r="S37" s="116"/>
      <c r="T37" s="18"/>
      <c r="U37" s="155"/>
      <c r="V37" s="155"/>
      <c r="W37" s="175"/>
      <c r="X37" s="155"/>
      <c r="Y37" s="113" t="s">
        <v>73</v>
      </c>
      <c r="Z37" s="175"/>
      <c r="AA37" s="155"/>
      <c r="AB37" s="113" t="s">
        <v>73</v>
      </c>
      <c r="AC37" s="175"/>
      <c r="AD37" s="155"/>
      <c r="AE37" s="113" t="s">
        <v>73</v>
      </c>
      <c r="AF37" s="175"/>
      <c r="AG37" s="155"/>
      <c r="AH37" s="113" t="s">
        <v>73</v>
      </c>
      <c r="AI37" s="175"/>
      <c r="AJ37" s="113" t="s">
        <v>204</v>
      </c>
      <c r="AK37" s="118">
        <f t="shared" si="0"/>
        <v>0</v>
      </c>
      <c r="AL37" s="158"/>
      <c r="AM37" s="18"/>
      <c r="AN37" s="155"/>
      <c r="AO37" s="155"/>
      <c r="AP37" s="175"/>
      <c r="AQ37" s="155"/>
      <c r="AR37" s="113" t="s">
        <v>73</v>
      </c>
      <c r="AS37" s="175"/>
      <c r="AT37" s="155"/>
      <c r="AU37" s="113" t="s">
        <v>73</v>
      </c>
      <c r="AV37" s="175"/>
      <c r="AW37" s="155"/>
      <c r="AX37" s="113" t="s">
        <v>73</v>
      </c>
      <c r="AY37" s="175"/>
      <c r="AZ37" s="155"/>
      <c r="BA37" s="113" t="s">
        <v>73</v>
      </c>
      <c r="BB37" s="175"/>
      <c r="BC37" s="139" t="s">
        <v>204</v>
      </c>
      <c r="BD37" s="118">
        <f t="shared" si="1"/>
        <v>0</v>
      </c>
      <c r="BE37" s="158"/>
    </row>
    <row r="38" spans="1:57" ht="15.5" hidden="1" outlineLevel="1" thickBot="1" x14ac:dyDescent="0.6">
      <c r="A38" s="18"/>
      <c r="B38" s="140"/>
      <c r="C38" s="140"/>
      <c r="D38" s="141"/>
      <c r="E38" s="140"/>
      <c r="F38" s="127" t="s">
        <v>73</v>
      </c>
      <c r="G38" s="141"/>
      <c r="H38" s="140"/>
      <c r="I38" s="127" t="s">
        <v>73</v>
      </c>
      <c r="J38" s="141"/>
      <c r="K38" s="140"/>
      <c r="L38" s="127" t="s">
        <v>73</v>
      </c>
      <c r="M38" s="141"/>
      <c r="N38" s="140"/>
      <c r="O38" s="127" t="s">
        <v>73</v>
      </c>
      <c r="P38" s="141"/>
      <c r="Q38" s="127" t="s">
        <v>204</v>
      </c>
      <c r="R38" s="144">
        <f t="shared" si="2"/>
        <v>0</v>
      </c>
      <c r="S38" s="143"/>
      <c r="T38" s="18"/>
      <c r="U38" s="163"/>
      <c r="V38" s="163"/>
      <c r="W38" s="176"/>
      <c r="X38" s="163"/>
      <c r="Y38" s="127" t="s">
        <v>73</v>
      </c>
      <c r="Z38" s="176"/>
      <c r="AA38" s="163"/>
      <c r="AB38" s="127" t="s">
        <v>73</v>
      </c>
      <c r="AC38" s="176"/>
      <c r="AD38" s="163"/>
      <c r="AE38" s="113" t="s">
        <v>73</v>
      </c>
      <c r="AF38" s="176"/>
      <c r="AG38" s="163"/>
      <c r="AH38" s="113" t="s">
        <v>73</v>
      </c>
      <c r="AI38" s="176"/>
      <c r="AJ38" s="127" t="s">
        <v>204</v>
      </c>
      <c r="AK38" s="144">
        <f t="shared" si="0"/>
        <v>0</v>
      </c>
      <c r="AL38" s="166"/>
      <c r="AM38" s="18"/>
      <c r="AN38" s="163"/>
      <c r="AO38" s="163"/>
      <c r="AP38" s="176"/>
      <c r="AQ38" s="163"/>
      <c r="AR38" s="127" t="s">
        <v>73</v>
      </c>
      <c r="AS38" s="176"/>
      <c r="AT38" s="163"/>
      <c r="AU38" s="113" t="s">
        <v>73</v>
      </c>
      <c r="AV38" s="176"/>
      <c r="AW38" s="163"/>
      <c r="AX38" s="127" t="s">
        <v>73</v>
      </c>
      <c r="AY38" s="176"/>
      <c r="AZ38" s="163"/>
      <c r="BA38" s="127" t="s">
        <v>73</v>
      </c>
      <c r="BB38" s="176"/>
      <c r="BC38" s="113" t="s">
        <v>204</v>
      </c>
      <c r="BD38" s="144">
        <f t="shared" si="1"/>
        <v>0</v>
      </c>
      <c r="BE38" s="166"/>
    </row>
    <row r="39" spans="1:57" ht="15.5" collapsed="1" thickTop="1" x14ac:dyDescent="0.55000000000000004">
      <c r="A39" s="18"/>
      <c r="B39" s="145" t="s">
        <v>74</v>
      </c>
      <c r="C39" s="146"/>
      <c r="D39" s="147"/>
      <c r="E39" s="147"/>
      <c r="F39" s="147"/>
      <c r="G39" s="147"/>
      <c r="H39" s="147"/>
      <c r="I39" s="147"/>
      <c r="J39" s="147"/>
      <c r="K39" s="147"/>
      <c r="L39" s="147"/>
      <c r="M39" s="147"/>
      <c r="N39" s="147"/>
      <c r="O39" s="147"/>
      <c r="P39" s="147"/>
      <c r="Q39" s="148"/>
      <c r="R39" s="209">
        <f>SUM(R19:R38)</f>
        <v>485000</v>
      </c>
      <c r="S39" s="210">
        <f>SUM(S19:S38)</f>
        <v>365000</v>
      </c>
      <c r="T39" s="18"/>
      <c r="U39" s="145" t="s">
        <v>74</v>
      </c>
      <c r="V39" s="244"/>
      <c r="W39" s="245"/>
      <c r="X39" s="245"/>
      <c r="Y39" s="245"/>
      <c r="Z39" s="245"/>
      <c r="AA39" s="245"/>
      <c r="AB39" s="245"/>
      <c r="AC39" s="245"/>
      <c r="AD39" s="245"/>
      <c r="AE39" s="245"/>
      <c r="AF39" s="245"/>
      <c r="AG39" s="245"/>
      <c r="AH39" s="245"/>
      <c r="AI39" s="245"/>
      <c r="AJ39" s="246"/>
      <c r="AK39" s="153">
        <f>SUM(AK19:AK38)</f>
        <v>98000</v>
      </c>
      <c r="AL39" s="154">
        <f>SUM(AL19:AL38)</f>
        <v>98000</v>
      </c>
      <c r="AM39" s="18"/>
      <c r="AN39" s="145" t="s">
        <v>74</v>
      </c>
      <c r="AO39" s="244"/>
      <c r="AP39" s="245"/>
      <c r="AQ39" s="245"/>
      <c r="AR39" s="245"/>
      <c r="AS39" s="245"/>
      <c r="AT39" s="245"/>
      <c r="AU39" s="245"/>
      <c r="AV39" s="245"/>
      <c r="AW39" s="245"/>
      <c r="AX39" s="245"/>
      <c r="AY39" s="245"/>
      <c r="AZ39" s="245"/>
      <c r="BA39" s="245"/>
      <c r="BB39" s="245"/>
      <c r="BC39" s="246"/>
      <c r="BD39" s="153">
        <f>SUM(BD19:BD38)</f>
        <v>1064000</v>
      </c>
      <c r="BE39" s="154">
        <f>SUM(BE19:BE38)</f>
        <v>164000</v>
      </c>
    </row>
    <row r="40" spans="1:57" ht="15.75" customHeight="1" x14ac:dyDescent="0.55000000000000004">
      <c r="A40" s="18"/>
      <c r="B40" s="242" t="s">
        <v>75</v>
      </c>
      <c r="C40" s="242" t="s">
        <v>66</v>
      </c>
      <c r="D40" s="239" t="s">
        <v>66</v>
      </c>
      <c r="E40" s="240"/>
      <c r="F40" s="240"/>
      <c r="G40" s="240"/>
      <c r="H40" s="240"/>
      <c r="I40" s="240"/>
      <c r="J40" s="240"/>
      <c r="K40" s="240"/>
      <c r="L40" s="240"/>
      <c r="M40" s="240"/>
      <c r="N40" s="240"/>
      <c r="O40" s="240"/>
      <c r="P40" s="240"/>
      <c r="Q40" s="240"/>
      <c r="R40" s="241"/>
      <c r="S40" s="237" t="s">
        <v>67</v>
      </c>
      <c r="T40" s="18"/>
      <c r="U40" s="242" t="s">
        <v>75</v>
      </c>
      <c r="V40" s="242" t="s">
        <v>66</v>
      </c>
      <c r="W40" s="239" t="s">
        <v>66</v>
      </c>
      <c r="X40" s="240"/>
      <c r="Y40" s="240"/>
      <c r="Z40" s="240"/>
      <c r="AA40" s="240"/>
      <c r="AB40" s="240"/>
      <c r="AC40" s="240"/>
      <c r="AD40" s="240"/>
      <c r="AE40" s="240"/>
      <c r="AF40" s="240"/>
      <c r="AG40" s="240"/>
      <c r="AH40" s="240"/>
      <c r="AI40" s="240"/>
      <c r="AJ40" s="240"/>
      <c r="AK40" s="241"/>
      <c r="AL40" s="237" t="s">
        <v>67</v>
      </c>
      <c r="AM40" s="18"/>
      <c r="AN40" s="242" t="s">
        <v>75</v>
      </c>
      <c r="AO40" s="242" t="s">
        <v>66</v>
      </c>
      <c r="AP40" s="239" t="s">
        <v>66</v>
      </c>
      <c r="AQ40" s="240"/>
      <c r="AR40" s="240"/>
      <c r="AS40" s="240"/>
      <c r="AT40" s="240"/>
      <c r="AU40" s="240"/>
      <c r="AV40" s="240"/>
      <c r="AW40" s="240"/>
      <c r="AX40" s="240"/>
      <c r="AY40" s="240"/>
      <c r="AZ40" s="240"/>
      <c r="BA40" s="240"/>
      <c r="BB40" s="240"/>
      <c r="BC40" s="240"/>
      <c r="BD40" s="241"/>
      <c r="BE40" s="237" t="s">
        <v>67</v>
      </c>
    </row>
    <row r="41" spans="1:57" ht="22.5" customHeight="1" x14ac:dyDescent="0.55000000000000004">
      <c r="A41" s="18"/>
      <c r="B41" s="243"/>
      <c r="C41" s="243"/>
      <c r="D41" s="105" t="s">
        <v>68</v>
      </c>
      <c r="E41" s="106" t="s">
        <v>69</v>
      </c>
      <c r="F41" s="102"/>
      <c r="G41" s="105" t="s">
        <v>68</v>
      </c>
      <c r="H41" s="106" t="s">
        <v>69</v>
      </c>
      <c r="I41" s="102"/>
      <c r="J41" s="105" t="s">
        <v>68</v>
      </c>
      <c r="K41" s="106" t="s">
        <v>69</v>
      </c>
      <c r="L41" s="102"/>
      <c r="M41" s="105" t="s">
        <v>68</v>
      </c>
      <c r="N41" s="106" t="s">
        <v>69</v>
      </c>
      <c r="O41" s="102"/>
      <c r="P41" s="102" t="s">
        <v>70</v>
      </c>
      <c r="Q41" s="103"/>
      <c r="R41" s="104" t="s">
        <v>71</v>
      </c>
      <c r="S41" s="238"/>
      <c r="T41" s="18"/>
      <c r="U41" s="243"/>
      <c r="V41" s="243"/>
      <c r="W41" s="105" t="s">
        <v>68</v>
      </c>
      <c r="X41" s="106" t="s">
        <v>69</v>
      </c>
      <c r="Y41" s="102"/>
      <c r="Z41" s="105" t="s">
        <v>68</v>
      </c>
      <c r="AA41" s="106" t="s">
        <v>69</v>
      </c>
      <c r="AB41" s="102"/>
      <c r="AC41" s="105" t="s">
        <v>68</v>
      </c>
      <c r="AD41" s="106" t="s">
        <v>69</v>
      </c>
      <c r="AE41" s="102"/>
      <c r="AF41" s="105" t="s">
        <v>68</v>
      </c>
      <c r="AG41" s="106" t="s">
        <v>69</v>
      </c>
      <c r="AH41" s="102"/>
      <c r="AI41" s="102" t="s">
        <v>70</v>
      </c>
      <c r="AJ41" s="103"/>
      <c r="AK41" s="104" t="s">
        <v>71</v>
      </c>
      <c r="AL41" s="238"/>
      <c r="AM41" s="18"/>
      <c r="AN41" s="243"/>
      <c r="AO41" s="243"/>
      <c r="AP41" s="105" t="s">
        <v>68</v>
      </c>
      <c r="AQ41" s="106" t="s">
        <v>69</v>
      </c>
      <c r="AR41" s="102"/>
      <c r="AS41" s="105" t="s">
        <v>68</v>
      </c>
      <c r="AT41" s="106" t="s">
        <v>69</v>
      </c>
      <c r="AU41" s="102"/>
      <c r="AV41" s="105" t="s">
        <v>68</v>
      </c>
      <c r="AW41" s="106" t="s">
        <v>69</v>
      </c>
      <c r="AX41" s="102"/>
      <c r="AY41" s="105" t="s">
        <v>68</v>
      </c>
      <c r="AZ41" s="106" t="s">
        <v>69</v>
      </c>
      <c r="BA41" s="102"/>
      <c r="BB41" s="102" t="s">
        <v>70</v>
      </c>
      <c r="BC41" s="103"/>
      <c r="BD41" s="104" t="s">
        <v>71</v>
      </c>
      <c r="BE41" s="238"/>
    </row>
    <row r="42" spans="1:57" ht="27" x14ac:dyDescent="0.55000000000000004">
      <c r="A42" s="18"/>
      <c r="B42" s="155" t="s">
        <v>101</v>
      </c>
      <c r="C42" s="155" t="s">
        <v>165</v>
      </c>
      <c r="D42" s="156">
        <v>3</v>
      </c>
      <c r="E42" s="113" t="s">
        <v>146</v>
      </c>
      <c r="F42" s="113" t="s">
        <v>73</v>
      </c>
      <c r="G42" s="156">
        <v>2</v>
      </c>
      <c r="H42" s="113" t="s">
        <v>148</v>
      </c>
      <c r="I42" s="113" t="s">
        <v>73</v>
      </c>
      <c r="J42" s="156">
        <v>1</v>
      </c>
      <c r="K42" s="113"/>
      <c r="L42" s="113" t="s">
        <v>73</v>
      </c>
      <c r="M42" s="156">
        <v>1</v>
      </c>
      <c r="N42" s="113"/>
      <c r="O42" s="113" t="s">
        <v>73</v>
      </c>
      <c r="P42" s="157">
        <v>5000</v>
      </c>
      <c r="Q42" s="113" t="s">
        <v>204</v>
      </c>
      <c r="R42" s="118">
        <f>D42*G42*J42*M42*P42</f>
        <v>30000</v>
      </c>
      <c r="S42" s="211">
        <v>30000</v>
      </c>
      <c r="T42" s="18"/>
      <c r="U42" s="155" t="s">
        <v>114</v>
      </c>
      <c r="V42" s="155" t="s">
        <v>166</v>
      </c>
      <c r="W42" s="156">
        <v>1</v>
      </c>
      <c r="X42" s="113" t="s">
        <v>146</v>
      </c>
      <c r="Y42" s="113" t="s">
        <v>73</v>
      </c>
      <c r="Z42" s="156">
        <v>1</v>
      </c>
      <c r="AA42" s="113"/>
      <c r="AB42" s="113" t="s">
        <v>73</v>
      </c>
      <c r="AC42" s="156">
        <v>1</v>
      </c>
      <c r="AD42" s="113"/>
      <c r="AE42" s="113" t="s">
        <v>73</v>
      </c>
      <c r="AF42" s="156">
        <v>1</v>
      </c>
      <c r="AG42" s="113"/>
      <c r="AH42" s="113" t="s">
        <v>73</v>
      </c>
      <c r="AI42" s="157">
        <v>50000</v>
      </c>
      <c r="AJ42" s="113" t="s">
        <v>204</v>
      </c>
      <c r="AK42" s="118">
        <f>W42*Z42*AC42*AF42*AI42</f>
        <v>50000</v>
      </c>
      <c r="AL42" s="200">
        <v>10000</v>
      </c>
      <c r="AM42" s="18"/>
      <c r="AN42" s="203" t="s">
        <v>116</v>
      </c>
      <c r="AO42" s="203" t="s">
        <v>167</v>
      </c>
      <c r="AP42" s="156">
        <v>1</v>
      </c>
      <c r="AQ42" s="113" t="s">
        <v>161</v>
      </c>
      <c r="AR42" s="113" t="s">
        <v>73</v>
      </c>
      <c r="AS42" s="156">
        <v>1</v>
      </c>
      <c r="AT42" s="113"/>
      <c r="AU42" s="113" t="s">
        <v>73</v>
      </c>
      <c r="AV42" s="156">
        <v>1</v>
      </c>
      <c r="AW42" s="113"/>
      <c r="AX42" s="113" t="s">
        <v>73</v>
      </c>
      <c r="AY42" s="156">
        <v>1</v>
      </c>
      <c r="AZ42" s="113"/>
      <c r="BA42" s="113" t="s">
        <v>73</v>
      </c>
      <c r="BB42" s="157">
        <v>10000</v>
      </c>
      <c r="BC42" s="113" t="s">
        <v>204</v>
      </c>
      <c r="BD42" s="118">
        <f>AP42*AS42*AV42*AY42*BB42</f>
        <v>10000</v>
      </c>
      <c r="BE42" s="158">
        <v>10000</v>
      </c>
    </row>
    <row r="43" spans="1:57" ht="15" x14ac:dyDescent="0.55000000000000004">
      <c r="A43" s="18"/>
      <c r="B43" s="155" t="s">
        <v>114</v>
      </c>
      <c r="C43" s="155" t="s">
        <v>43</v>
      </c>
      <c r="D43" s="156">
        <v>3</v>
      </c>
      <c r="E43" s="113" t="s">
        <v>146</v>
      </c>
      <c r="F43" s="113" t="s">
        <v>72</v>
      </c>
      <c r="G43" s="156">
        <v>1</v>
      </c>
      <c r="H43" s="113"/>
      <c r="I43" s="113" t="s">
        <v>73</v>
      </c>
      <c r="J43" s="156">
        <v>1</v>
      </c>
      <c r="K43" s="113"/>
      <c r="L43" s="113" t="s">
        <v>73</v>
      </c>
      <c r="M43" s="156">
        <v>1</v>
      </c>
      <c r="N43" s="113"/>
      <c r="O43" s="113" t="s">
        <v>73</v>
      </c>
      <c r="P43" s="157">
        <v>1000</v>
      </c>
      <c r="Q43" s="113" t="s">
        <v>204</v>
      </c>
      <c r="R43" s="118">
        <f t="shared" ref="R43:R60" si="3">D43*G43*J43*M43*P43</f>
        <v>3000</v>
      </c>
      <c r="S43" s="211">
        <v>3000</v>
      </c>
      <c r="T43" s="18"/>
      <c r="U43" s="155"/>
      <c r="V43" s="155"/>
      <c r="W43" s="156"/>
      <c r="X43" s="113"/>
      <c r="Y43" s="113" t="s">
        <v>73</v>
      </c>
      <c r="Z43" s="156"/>
      <c r="AA43" s="113"/>
      <c r="AB43" s="113" t="s">
        <v>73</v>
      </c>
      <c r="AC43" s="156"/>
      <c r="AD43" s="113"/>
      <c r="AE43" s="113" t="s">
        <v>73</v>
      </c>
      <c r="AF43" s="156"/>
      <c r="AG43" s="113"/>
      <c r="AH43" s="113" t="s">
        <v>73</v>
      </c>
      <c r="AI43" s="157"/>
      <c r="AJ43" s="113" t="s">
        <v>204</v>
      </c>
      <c r="AK43" s="118">
        <f t="shared" ref="AK43:AK60" si="4">W43*Z43*AC43*AF43*AI43</f>
        <v>0</v>
      </c>
      <c r="AL43" s="200"/>
      <c r="AM43" s="18"/>
      <c r="AN43" s="155"/>
      <c r="AO43" s="155"/>
      <c r="AP43" s="156"/>
      <c r="AQ43" s="113"/>
      <c r="AR43" s="113" t="s">
        <v>73</v>
      </c>
      <c r="AS43" s="156"/>
      <c r="AT43" s="113"/>
      <c r="AU43" s="113" t="s">
        <v>73</v>
      </c>
      <c r="AV43" s="156"/>
      <c r="AW43" s="113"/>
      <c r="AX43" s="113" t="s">
        <v>73</v>
      </c>
      <c r="AY43" s="156"/>
      <c r="AZ43" s="113"/>
      <c r="BA43" s="113" t="s">
        <v>73</v>
      </c>
      <c r="BB43" s="157"/>
      <c r="BC43" s="113" t="s">
        <v>204</v>
      </c>
      <c r="BD43" s="118">
        <f t="shared" ref="BD43:BD60" si="5">AP43*AS43*AV43*AY43*BB43</f>
        <v>0</v>
      </c>
      <c r="BE43" s="158"/>
    </row>
    <row r="44" spans="1:57" ht="15" x14ac:dyDescent="0.55000000000000004">
      <c r="A44" s="18"/>
      <c r="B44" s="155"/>
      <c r="C44" s="155"/>
      <c r="D44" s="156"/>
      <c r="E44" s="113"/>
      <c r="F44" s="113" t="s">
        <v>73</v>
      </c>
      <c r="G44" s="156"/>
      <c r="H44" s="113"/>
      <c r="I44" s="113" t="s">
        <v>73</v>
      </c>
      <c r="J44" s="156"/>
      <c r="K44" s="113"/>
      <c r="L44" s="113" t="s">
        <v>73</v>
      </c>
      <c r="M44" s="156"/>
      <c r="N44" s="113"/>
      <c r="O44" s="113" t="s">
        <v>73</v>
      </c>
      <c r="P44" s="157"/>
      <c r="Q44" s="113" t="s">
        <v>204</v>
      </c>
      <c r="R44" s="118">
        <f t="shared" si="3"/>
        <v>0</v>
      </c>
      <c r="S44" s="211"/>
      <c r="T44" s="18"/>
      <c r="U44" s="155"/>
      <c r="V44" s="155"/>
      <c r="W44" s="156"/>
      <c r="X44" s="113"/>
      <c r="Y44" s="113" t="s">
        <v>73</v>
      </c>
      <c r="Z44" s="156"/>
      <c r="AA44" s="113"/>
      <c r="AB44" s="113" t="s">
        <v>73</v>
      </c>
      <c r="AC44" s="156"/>
      <c r="AD44" s="113"/>
      <c r="AE44" s="113" t="s">
        <v>73</v>
      </c>
      <c r="AF44" s="156"/>
      <c r="AG44" s="113"/>
      <c r="AH44" s="113" t="s">
        <v>73</v>
      </c>
      <c r="AI44" s="157"/>
      <c r="AJ44" s="113" t="s">
        <v>204</v>
      </c>
      <c r="AK44" s="118">
        <f t="shared" si="4"/>
        <v>0</v>
      </c>
      <c r="AL44" s="200"/>
      <c r="AM44" s="18"/>
      <c r="AN44" s="155"/>
      <c r="AO44" s="155"/>
      <c r="AP44" s="156"/>
      <c r="AQ44" s="113"/>
      <c r="AR44" s="113" t="s">
        <v>73</v>
      </c>
      <c r="AS44" s="156"/>
      <c r="AT44" s="113"/>
      <c r="AU44" s="113" t="s">
        <v>73</v>
      </c>
      <c r="AV44" s="156"/>
      <c r="AW44" s="113"/>
      <c r="AX44" s="113" t="s">
        <v>73</v>
      </c>
      <c r="AY44" s="156"/>
      <c r="AZ44" s="113"/>
      <c r="BA44" s="113" t="s">
        <v>73</v>
      </c>
      <c r="BB44" s="157"/>
      <c r="BC44" s="113" t="s">
        <v>204</v>
      </c>
      <c r="BD44" s="118">
        <f t="shared" si="5"/>
        <v>0</v>
      </c>
      <c r="BE44" s="158"/>
    </row>
    <row r="45" spans="1:57" ht="15" x14ac:dyDescent="0.55000000000000004">
      <c r="A45" s="18"/>
      <c r="B45" s="155"/>
      <c r="C45" s="155"/>
      <c r="D45" s="156"/>
      <c r="E45" s="113"/>
      <c r="F45" s="113" t="s">
        <v>73</v>
      </c>
      <c r="G45" s="156"/>
      <c r="H45" s="113"/>
      <c r="I45" s="113" t="s">
        <v>73</v>
      </c>
      <c r="J45" s="156"/>
      <c r="K45" s="113"/>
      <c r="L45" s="113" t="s">
        <v>73</v>
      </c>
      <c r="M45" s="156"/>
      <c r="N45" s="113"/>
      <c r="O45" s="113" t="s">
        <v>73</v>
      </c>
      <c r="P45" s="157"/>
      <c r="Q45" s="113" t="s">
        <v>204</v>
      </c>
      <c r="R45" s="118">
        <f t="shared" si="3"/>
        <v>0</v>
      </c>
      <c r="S45" s="211"/>
      <c r="T45" s="18"/>
      <c r="U45" s="155"/>
      <c r="V45" s="155"/>
      <c r="W45" s="156"/>
      <c r="X45" s="113"/>
      <c r="Y45" s="113" t="s">
        <v>73</v>
      </c>
      <c r="Z45" s="156"/>
      <c r="AA45" s="113"/>
      <c r="AB45" s="113" t="s">
        <v>73</v>
      </c>
      <c r="AC45" s="156"/>
      <c r="AD45" s="113"/>
      <c r="AE45" s="113" t="s">
        <v>73</v>
      </c>
      <c r="AF45" s="156"/>
      <c r="AG45" s="113"/>
      <c r="AH45" s="113" t="s">
        <v>73</v>
      </c>
      <c r="AI45" s="157"/>
      <c r="AJ45" s="113" t="s">
        <v>204</v>
      </c>
      <c r="AK45" s="118">
        <f t="shared" si="4"/>
        <v>0</v>
      </c>
      <c r="AL45" s="200"/>
      <c r="AM45" s="18"/>
      <c r="AN45" s="155"/>
      <c r="AO45" s="155"/>
      <c r="AP45" s="156"/>
      <c r="AQ45" s="113"/>
      <c r="AR45" s="113" t="s">
        <v>73</v>
      </c>
      <c r="AS45" s="156"/>
      <c r="AT45" s="113"/>
      <c r="AU45" s="113" t="s">
        <v>73</v>
      </c>
      <c r="AV45" s="156"/>
      <c r="AW45" s="113"/>
      <c r="AX45" s="113" t="s">
        <v>73</v>
      </c>
      <c r="AY45" s="156"/>
      <c r="AZ45" s="113"/>
      <c r="BA45" s="113" t="s">
        <v>73</v>
      </c>
      <c r="BB45" s="157"/>
      <c r="BC45" s="113" t="s">
        <v>204</v>
      </c>
      <c r="BD45" s="118">
        <f t="shared" si="5"/>
        <v>0</v>
      </c>
      <c r="BE45" s="158"/>
    </row>
    <row r="46" spans="1:57" ht="15" x14ac:dyDescent="0.55000000000000004">
      <c r="A46" s="18"/>
      <c r="B46" s="155"/>
      <c r="C46" s="155"/>
      <c r="D46" s="156"/>
      <c r="E46" s="113"/>
      <c r="F46" s="113" t="s">
        <v>73</v>
      </c>
      <c r="G46" s="156"/>
      <c r="H46" s="113"/>
      <c r="I46" s="113" t="s">
        <v>73</v>
      </c>
      <c r="J46" s="156"/>
      <c r="K46" s="113"/>
      <c r="L46" s="113" t="s">
        <v>73</v>
      </c>
      <c r="M46" s="156"/>
      <c r="N46" s="113"/>
      <c r="O46" s="113" t="s">
        <v>73</v>
      </c>
      <c r="P46" s="157"/>
      <c r="Q46" s="113" t="s">
        <v>204</v>
      </c>
      <c r="R46" s="118">
        <f t="shared" si="3"/>
        <v>0</v>
      </c>
      <c r="S46" s="211"/>
      <c r="T46" s="18"/>
      <c r="U46" s="155"/>
      <c r="V46" s="155"/>
      <c r="W46" s="156"/>
      <c r="X46" s="113"/>
      <c r="Y46" s="113" t="s">
        <v>73</v>
      </c>
      <c r="Z46" s="156"/>
      <c r="AA46" s="113"/>
      <c r="AB46" s="113" t="s">
        <v>73</v>
      </c>
      <c r="AC46" s="156"/>
      <c r="AD46" s="113"/>
      <c r="AE46" s="113" t="s">
        <v>73</v>
      </c>
      <c r="AF46" s="156"/>
      <c r="AG46" s="113"/>
      <c r="AH46" s="113" t="s">
        <v>73</v>
      </c>
      <c r="AI46" s="157"/>
      <c r="AJ46" s="113" t="s">
        <v>204</v>
      </c>
      <c r="AK46" s="118">
        <f t="shared" si="4"/>
        <v>0</v>
      </c>
      <c r="AL46" s="200"/>
      <c r="AM46" s="18"/>
      <c r="AN46" s="155"/>
      <c r="AO46" s="155"/>
      <c r="AP46" s="156"/>
      <c r="AQ46" s="113"/>
      <c r="AR46" s="113" t="s">
        <v>73</v>
      </c>
      <c r="AS46" s="156"/>
      <c r="AT46" s="113"/>
      <c r="AU46" s="113" t="s">
        <v>73</v>
      </c>
      <c r="AV46" s="156"/>
      <c r="AW46" s="113"/>
      <c r="AX46" s="113" t="s">
        <v>73</v>
      </c>
      <c r="AY46" s="156"/>
      <c r="AZ46" s="113"/>
      <c r="BA46" s="113" t="s">
        <v>73</v>
      </c>
      <c r="BB46" s="157"/>
      <c r="BC46" s="113" t="s">
        <v>204</v>
      </c>
      <c r="BD46" s="118">
        <f t="shared" si="5"/>
        <v>0</v>
      </c>
      <c r="BE46" s="158"/>
    </row>
    <row r="47" spans="1:57" ht="15" x14ac:dyDescent="0.55000000000000004">
      <c r="A47" s="18"/>
      <c r="B47" s="155"/>
      <c r="C47" s="155"/>
      <c r="D47" s="156"/>
      <c r="E47" s="113"/>
      <c r="F47" s="113" t="s">
        <v>73</v>
      </c>
      <c r="G47" s="156"/>
      <c r="H47" s="113"/>
      <c r="I47" s="113" t="s">
        <v>73</v>
      </c>
      <c r="J47" s="156"/>
      <c r="K47" s="113"/>
      <c r="L47" s="113" t="s">
        <v>73</v>
      </c>
      <c r="M47" s="156"/>
      <c r="N47" s="113"/>
      <c r="O47" s="113" t="s">
        <v>73</v>
      </c>
      <c r="P47" s="157"/>
      <c r="Q47" s="113" t="s">
        <v>204</v>
      </c>
      <c r="R47" s="118">
        <f t="shared" si="3"/>
        <v>0</v>
      </c>
      <c r="S47" s="211"/>
      <c r="T47" s="18"/>
      <c r="U47" s="155"/>
      <c r="V47" s="155"/>
      <c r="W47" s="156"/>
      <c r="X47" s="113"/>
      <c r="Y47" s="113" t="s">
        <v>73</v>
      </c>
      <c r="Z47" s="156"/>
      <c r="AA47" s="113"/>
      <c r="AB47" s="113" t="s">
        <v>73</v>
      </c>
      <c r="AC47" s="156"/>
      <c r="AD47" s="113"/>
      <c r="AE47" s="113" t="s">
        <v>73</v>
      </c>
      <c r="AF47" s="156"/>
      <c r="AG47" s="113"/>
      <c r="AH47" s="113" t="s">
        <v>73</v>
      </c>
      <c r="AI47" s="157"/>
      <c r="AJ47" s="113" t="s">
        <v>204</v>
      </c>
      <c r="AK47" s="118">
        <f t="shared" si="4"/>
        <v>0</v>
      </c>
      <c r="AL47" s="200"/>
      <c r="AM47" s="18"/>
      <c r="AN47" s="155"/>
      <c r="AO47" s="155"/>
      <c r="AP47" s="156"/>
      <c r="AQ47" s="113"/>
      <c r="AR47" s="113" t="s">
        <v>73</v>
      </c>
      <c r="AS47" s="156"/>
      <c r="AT47" s="113"/>
      <c r="AU47" s="113" t="s">
        <v>73</v>
      </c>
      <c r="AV47" s="156"/>
      <c r="AW47" s="113"/>
      <c r="AX47" s="113" t="s">
        <v>73</v>
      </c>
      <c r="AY47" s="156"/>
      <c r="AZ47" s="113"/>
      <c r="BA47" s="113" t="s">
        <v>73</v>
      </c>
      <c r="BB47" s="157"/>
      <c r="BC47" s="113" t="s">
        <v>204</v>
      </c>
      <c r="BD47" s="118">
        <f t="shared" si="5"/>
        <v>0</v>
      </c>
      <c r="BE47" s="158"/>
    </row>
    <row r="48" spans="1:57" ht="15" x14ac:dyDescent="0.55000000000000004">
      <c r="A48" s="18"/>
      <c r="B48" s="155"/>
      <c r="C48" s="155"/>
      <c r="D48" s="156"/>
      <c r="E48" s="113"/>
      <c r="F48" s="113" t="s">
        <v>73</v>
      </c>
      <c r="G48" s="156"/>
      <c r="H48" s="113"/>
      <c r="I48" s="113" t="s">
        <v>73</v>
      </c>
      <c r="J48" s="156"/>
      <c r="K48" s="113"/>
      <c r="L48" s="113" t="s">
        <v>73</v>
      </c>
      <c r="M48" s="156"/>
      <c r="N48" s="113"/>
      <c r="O48" s="113" t="s">
        <v>73</v>
      </c>
      <c r="P48" s="157"/>
      <c r="Q48" s="113" t="s">
        <v>204</v>
      </c>
      <c r="R48" s="118">
        <f t="shared" si="3"/>
        <v>0</v>
      </c>
      <c r="S48" s="211"/>
      <c r="T48" s="18"/>
      <c r="U48" s="155"/>
      <c r="V48" s="155"/>
      <c r="W48" s="156"/>
      <c r="X48" s="113"/>
      <c r="Y48" s="113" t="s">
        <v>73</v>
      </c>
      <c r="Z48" s="156"/>
      <c r="AA48" s="113"/>
      <c r="AB48" s="113" t="s">
        <v>73</v>
      </c>
      <c r="AC48" s="156"/>
      <c r="AD48" s="113"/>
      <c r="AE48" s="113" t="s">
        <v>73</v>
      </c>
      <c r="AF48" s="156"/>
      <c r="AG48" s="113"/>
      <c r="AH48" s="113" t="s">
        <v>73</v>
      </c>
      <c r="AI48" s="157"/>
      <c r="AJ48" s="113" t="s">
        <v>204</v>
      </c>
      <c r="AK48" s="118">
        <f t="shared" si="4"/>
        <v>0</v>
      </c>
      <c r="AL48" s="200"/>
      <c r="AM48" s="18"/>
      <c r="AN48" s="155"/>
      <c r="AO48" s="155"/>
      <c r="AP48" s="156"/>
      <c r="AQ48" s="113"/>
      <c r="AR48" s="113" t="s">
        <v>73</v>
      </c>
      <c r="AS48" s="156"/>
      <c r="AT48" s="113"/>
      <c r="AU48" s="113" t="s">
        <v>73</v>
      </c>
      <c r="AV48" s="156"/>
      <c r="AW48" s="113"/>
      <c r="AX48" s="113" t="s">
        <v>73</v>
      </c>
      <c r="AY48" s="156"/>
      <c r="AZ48" s="113"/>
      <c r="BA48" s="113" t="s">
        <v>73</v>
      </c>
      <c r="BB48" s="157"/>
      <c r="BC48" s="113" t="s">
        <v>204</v>
      </c>
      <c r="BD48" s="118">
        <f t="shared" si="5"/>
        <v>0</v>
      </c>
      <c r="BE48" s="158"/>
    </row>
    <row r="49" spans="1:57" ht="15" x14ac:dyDescent="0.55000000000000004">
      <c r="A49" s="18"/>
      <c r="B49" s="155"/>
      <c r="C49" s="155"/>
      <c r="D49" s="156"/>
      <c r="E49" s="113"/>
      <c r="F49" s="113" t="s">
        <v>73</v>
      </c>
      <c r="G49" s="156"/>
      <c r="H49" s="113"/>
      <c r="I49" s="113" t="s">
        <v>73</v>
      </c>
      <c r="J49" s="156"/>
      <c r="K49" s="113"/>
      <c r="L49" s="113" t="s">
        <v>73</v>
      </c>
      <c r="M49" s="156"/>
      <c r="N49" s="113"/>
      <c r="O49" s="113" t="s">
        <v>73</v>
      </c>
      <c r="P49" s="157"/>
      <c r="Q49" s="113" t="s">
        <v>204</v>
      </c>
      <c r="R49" s="118">
        <f t="shared" si="3"/>
        <v>0</v>
      </c>
      <c r="S49" s="211"/>
      <c r="T49" s="18"/>
      <c r="U49" s="155"/>
      <c r="V49" s="155"/>
      <c r="W49" s="156"/>
      <c r="X49" s="113"/>
      <c r="Y49" s="113" t="s">
        <v>73</v>
      </c>
      <c r="Z49" s="156"/>
      <c r="AA49" s="113"/>
      <c r="AB49" s="113" t="s">
        <v>73</v>
      </c>
      <c r="AC49" s="156"/>
      <c r="AD49" s="113"/>
      <c r="AE49" s="113" t="s">
        <v>73</v>
      </c>
      <c r="AF49" s="156"/>
      <c r="AG49" s="113"/>
      <c r="AH49" s="113" t="s">
        <v>73</v>
      </c>
      <c r="AI49" s="157"/>
      <c r="AJ49" s="113" t="s">
        <v>204</v>
      </c>
      <c r="AK49" s="118">
        <f t="shared" si="4"/>
        <v>0</v>
      </c>
      <c r="AL49" s="200"/>
      <c r="AM49" s="18"/>
      <c r="AN49" s="155"/>
      <c r="AO49" s="155"/>
      <c r="AP49" s="156"/>
      <c r="AQ49" s="113"/>
      <c r="AR49" s="113" t="s">
        <v>73</v>
      </c>
      <c r="AS49" s="156"/>
      <c r="AT49" s="113"/>
      <c r="AU49" s="113" t="s">
        <v>73</v>
      </c>
      <c r="AV49" s="156"/>
      <c r="AW49" s="113"/>
      <c r="AX49" s="113" t="s">
        <v>73</v>
      </c>
      <c r="AY49" s="156"/>
      <c r="AZ49" s="113"/>
      <c r="BA49" s="113" t="s">
        <v>73</v>
      </c>
      <c r="BB49" s="157"/>
      <c r="BC49" s="113" t="s">
        <v>204</v>
      </c>
      <c r="BD49" s="118">
        <f t="shared" si="5"/>
        <v>0</v>
      </c>
      <c r="BE49" s="158"/>
    </row>
    <row r="50" spans="1:57" ht="15" x14ac:dyDescent="0.55000000000000004">
      <c r="A50" s="18"/>
      <c r="B50" s="155"/>
      <c r="C50" s="155"/>
      <c r="D50" s="156"/>
      <c r="E50" s="113"/>
      <c r="F50" s="113" t="s">
        <v>73</v>
      </c>
      <c r="G50" s="156"/>
      <c r="H50" s="113"/>
      <c r="I50" s="113" t="s">
        <v>73</v>
      </c>
      <c r="J50" s="156"/>
      <c r="K50" s="113"/>
      <c r="L50" s="113" t="s">
        <v>73</v>
      </c>
      <c r="M50" s="156"/>
      <c r="N50" s="113"/>
      <c r="O50" s="113" t="s">
        <v>73</v>
      </c>
      <c r="P50" s="157"/>
      <c r="Q50" s="113" t="s">
        <v>204</v>
      </c>
      <c r="R50" s="118">
        <f t="shared" si="3"/>
        <v>0</v>
      </c>
      <c r="S50" s="211"/>
      <c r="T50" s="18"/>
      <c r="U50" s="155"/>
      <c r="V50" s="155"/>
      <c r="W50" s="156"/>
      <c r="X50" s="113"/>
      <c r="Y50" s="113" t="s">
        <v>73</v>
      </c>
      <c r="Z50" s="156"/>
      <c r="AA50" s="113"/>
      <c r="AB50" s="113" t="s">
        <v>73</v>
      </c>
      <c r="AC50" s="156"/>
      <c r="AD50" s="113"/>
      <c r="AE50" s="113" t="s">
        <v>73</v>
      </c>
      <c r="AF50" s="156"/>
      <c r="AG50" s="113"/>
      <c r="AH50" s="113" t="s">
        <v>73</v>
      </c>
      <c r="AI50" s="157"/>
      <c r="AJ50" s="113" t="s">
        <v>204</v>
      </c>
      <c r="AK50" s="118">
        <f t="shared" si="4"/>
        <v>0</v>
      </c>
      <c r="AL50" s="200"/>
      <c r="AM50" s="18"/>
      <c r="AN50" s="155"/>
      <c r="AO50" s="155"/>
      <c r="AP50" s="156"/>
      <c r="AQ50" s="113"/>
      <c r="AR50" s="113" t="s">
        <v>73</v>
      </c>
      <c r="AS50" s="156"/>
      <c r="AT50" s="113"/>
      <c r="AU50" s="113" t="s">
        <v>73</v>
      </c>
      <c r="AV50" s="156"/>
      <c r="AW50" s="113"/>
      <c r="AX50" s="113" t="s">
        <v>73</v>
      </c>
      <c r="AY50" s="156"/>
      <c r="AZ50" s="113"/>
      <c r="BA50" s="113" t="s">
        <v>73</v>
      </c>
      <c r="BB50" s="157"/>
      <c r="BC50" s="113" t="s">
        <v>204</v>
      </c>
      <c r="BD50" s="118">
        <f t="shared" si="5"/>
        <v>0</v>
      </c>
      <c r="BE50" s="158"/>
    </row>
    <row r="51" spans="1:57" ht="15.5" thickBot="1" x14ac:dyDescent="0.6">
      <c r="A51" s="18"/>
      <c r="B51" s="163"/>
      <c r="C51" s="163"/>
      <c r="D51" s="164"/>
      <c r="E51" s="160"/>
      <c r="F51" s="160" t="s">
        <v>73</v>
      </c>
      <c r="G51" s="164"/>
      <c r="H51" s="160"/>
      <c r="I51" s="160" t="s">
        <v>73</v>
      </c>
      <c r="J51" s="164"/>
      <c r="K51" s="160"/>
      <c r="L51" s="160" t="s">
        <v>73</v>
      </c>
      <c r="M51" s="164"/>
      <c r="N51" s="160"/>
      <c r="O51" s="160" t="s">
        <v>73</v>
      </c>
      <c r="P51" s="165"/>
      <c r="Q51" s="160" t="s">
        <v>204</v>
      </c>
      <c r="R51" s="144">
        <f t="shared" si="3"/>
        <v>0</v>
      </c>
      <c r="S51" s="212"/>
      <c r="T51" s="18"/>
      <c r="U51" s="163"/>
      <c r="V51" s="163"/>
      <c r="W51" s="164"/>
      <c r="X51" s="160"/>
      <c r="Y51" s="160" t="s">
        <v>73</v>
      </c>
      <c r="Z51" s="164"/>
      <c r="AA51" s="160"/>
      <c r="AB51" s="160" t="s">
        <v>73</v>
      </c>
      <c r="AC51" s="164"/>
      <c r="AD51" s="160"/>
      <c r="AE51" s="160" t="s">
        <v>73</v>
      </c>
      <c r="AF51" s="164"/>
      <c r="AG51" s="160"/>
      <c r="AH51" s="160" t="s">
        <v>73</v>
      </c>
      <c r="AI51" s="165"/>
      <c r="AJ51" s="160" t="s">
        <v>204</v>
      </c>
      <c r="AK51" s="144">
        <f t="shared" si="4"/>
        <v>0</v>
      </c>
      <c r="AL51" s="213"/>
      <c r="AM51" s="162"/>
      <c r="AN51" s="163"/>
      <c r="AO51" s="163"/>
      <c r="AP51" s="164"/>
      <c r="AQ51" s="160"/>
      <c r="AR51" s="160" t="s">
        <v>73</v>
      </c>
      <c r="AS51" s="164"/>
      <c r="AT51" s="160"/>
      <c r="AU51" s="160" t="s">
        <v>73</v>
      </c>
      <c r="AV51" s="164"/>
      <c r="AW51" s="160"/>
      <c r="AX51" s="160" t="s">
        <v>73</v>
      </c>
      <c r="AY51" s="164"/>
      <c r="AZ51" s="160"/>
      <c r="BA51" s="160" t="s">
        <v>73</v>
      </c>
      <c r="BB51" s="165"/>
      <c r="BC51" s="160" t="s">
        <v>204</v>
      </c>
      <c r="BD51" s="144">
        <f t="shared" si="5"/>
        <v>0</v>
      </c>
      <c r="BE51" s="166"/>
    </row>
    <row r="52" spans="1:57" ht="15.5" hidden="1" outlineLevel="1" thickTop="1" x14ac:dyDescent="0.55000000000000004">
      <c r="A52" s="18"/>
      <c r="B52" s="172"/>
      <c r="C52" s="172"/>
      <c r="D52" s="173"/>
      <c r="E52" s="172"/>
      <c r="F52" s="139" t="s">
        <v>73</v>
      </c>
      <c r="G52" s="173"/>
      <c r="H52" s="172"/>
      <c r="I52" s="139" t="s">
        <v>73</v>
      </c>
      <c r="J52" s="173"/>
      <c r="K52" s="172"/>
      <c r="L52" s="139" t="s">
        <v>73</v>
      </c>
      <c r="M52" s="173"/>
      <c r="N52" s="172"/>
      <c r="O52" s="139" t="s">
        <v>73</v>
      </c>
      <c r="P52" s="173"/>
      <c r="Q52" s="139" t="s">
        <v>204</v>
      </c>
      <c r="R52" s="136">
        <f t="shared" si="3"/>
        <v>0</v>
      </c>
      <c r="S52" s="174"/>
      <c r="T52" s="18"/>
      <c r="U52" s="214"/>
      <c r="V52" s="214"/>
      <c r="W52" s="215"/>
      <c r="X52" s="214"/>
      <c r="Y52" s="169" t="s">
        <v>73</v>
      </c>
      <c r="Z52" s="215"/>
      <c r="AA52" s="214"/>
      <c r="AB52" s="169" t="s">
        <v>73</v>
      </c>
      <c r="AC52" s="215"/>
      <c r="AD52" s="214"/>
      <c r="AE52" s="169" t="s">
        <v>73</v>
      </c>
      <c r="AF52" s="215"/>
      <c r="AG52" s="214"/>
      <c r="AH52" s="169" t="s">
        <v>73</v>
      </c>
      <c r="AI52" s="215"/>
      <c r="AJ52" s="169" t="s">
        <v>204</v>
      </c>
      <c r="AK52" s="216">
        <f t="shared" si="4"/>
        <v>0</v>
      </c>
      <c r="AL52" s="217"/>
      <c r="AM52" s="18"/>
      <c r="AN52" s="172"/>
      <c r="AO52" s="172"/>
      <c r="AP52" s="173"/>
      <c r="AQ52" s="172"/>
      <c r="AR52" s="139" t="s">
        <v>73</v>
      </c>
      <c r="AS52" s="173"/>
      <c r="AT52" s="172"/>
      <c r="AU52" s="139" t="s">
        <v>73</v>
      </c>
      <c r="AV52" s="173"/>
      <c r="AW52" s="172"/>
      <c r="AX52" s="139" t="s">
        <v>73</v>
      </c>
      <c r="AY52" s="173"/>
      <c r="AZ52" s="172"/>
      <c r="BA52" s="139" t="s">
        <v>73</v>
      </c>
      <c r="BB52" s="173"/>
      <c r="BC52" s="139" t="s">
        <v>204</v>
      </c>
      <c r="BD52" s="136">
        <f t="shared" si="5"/>
        <v>0</v>
      </c>
      <c r="BE52" s="174"/>
    </row>
    <row r="53" spans="1:57" ht="15" hidden="1" outlineLevel="1" x14ac:dyDescent="0.55000000000000004">
      <c r="A53" s="18"/>
      <c r="B53" s="155"/>
      <c r="C53" s="155"/>
      <c r="D53" s="175"/>
      <c r="E53" s="155"/>
      <c r="F53" s="113" t="s">
        <v>73</v>
      </c>
      <c r="G53" s="175"/>
      <c r="H53" s="155"/>
      <c r="I53" s="113" t="s">
        <v>73</v>
      </c>
      <c r="J53" s="175"/>
      <c r="K53" s="155"/>
      <c r="L53" s="113" t="s">
        <v>73</v>
      </c>
      <c r="M53" s="175"/>
      <c r="N53" s="155"/>
      <c r="O53" s="113" t="s">
        <v>73</v>
      </c>
      <c r="P53" s="175"/>
      <c r="Q53" s="113" t="s">
        <v>204</v>
      </c>
      <c r="R53" s="118">
        <f t="shared" si="3"/>
        <v>0</v>
      </c>
      <c r="S53" s="158"/>
      <c r="T53" s="18"/>
      <c r="U53" s="155"/>
      <c r="V53" s="155"/>
      <c r="W53" s="175"/>
      <c r="X53" s="155"/>
      <c r="Y53" s="113" t="s">
        <v>73</v>
      </c>
      <c r="Z53" s="175"/>
      <c r="AA53" s="155"/>
      <c r="AB53" s="113" t="s">
        <v>73</v>
      </c>
      <c r="AC53" s="175"/>
      <c r="AD53" s="155"/>
      <c r="AE53" s="113" t="s">
        <v>73</v>
      </c>
      <c r="AF53" s="175"/>
      <c r="AG53" s="155"/>
      <c r="AH53" s="113" t="s">
        <v>73</v>
      </c>
      <c r="AI53" s="175"/>
      <c r="AJ53" s="113" t="s">
        <v>204</v>
      </c>
      <c r="AK53" s="118">
        <f t="shared" si="4"/>
        <v>0</v>
      </c>
      <c r="AL53" s="218"/>
      <c r="AM53" s="18"/>
      <c r="AN53" s="155"/>
      <c r="AO53" s="155"/>
      <c r="AP53" s="175"/>
      <c r="AQ53" s="155"/>
      <c r="AR53" s="113" t="s">
        <v>73</v>
      </c>
      <c r="AS53" s="175"/>
      <c r="AT53" s="155"/>
      <c r="AU53" s="113" t="s">
        <v>73</v>
      </c>
      <c r="AV53" s="175"/>
      <c r="AW53" s="155"/>
      <c r="AX53" s="113" t="s">
        <v>73</v>
      </c>
      <c r="AY53" s="175"/>
      <c r="AZ53" s="155"/>
      <c r="BA53" s="113" t="s">
        <v>73</v>
      </c>
      <c r="BB53" s="175"/>
      <c r="BC53" s="113" t="s">
        <v>204</v>
      </c>
      <c r="BD53" s="118">
        <f t="shared" si="5"/>
        <v>0</v>
      </c>
      <c r="BE53" s="158"/>
    </row>
    <row r="54" spans="1:57" ht="15" hidden="1" outlineLevel="1" x14ac:dyDescent="0.55000000000000004">
      <c r="A54" s="18"/>
      <c r="B54" s="155"/>
      <c r="C54" s="155"/>
      <c r="D54" s="175"/>
      <c r="E54" s="155"/>
      <c r="F54" s="113" t="s">
        <v>73</v>
      </c>
      <c r="G54" s="175"/>
      <c r="H54" s="155"/>
      <c r="I54" s="113" t="s">
        <v>73</v>
      </c>
      <c r="J54" s="175"/>
      <c r="K54" s="155"/>
      <c r="L54" s="113" t="s">
        <v>73</v>
      </c>
      <c r="M54" s="175"/>
      <c r="N54" s="155"/>
      <c r="O54" s="113" t="s">
        <v>73</v>
      </c>
      <c r="P54" s="175"/>
      <c r="Q54" s="113" t="s">
        <v>204</v>
      </c>
      <c r="R54" s="118">
        <f t="shared" si="3"/>
        <v>0</v>
      </c>
      <c r="S54" s="158"/>
      <c r="T54" s="18"/>
      <c r="U54" s="155"/>
      <c r="V54" s="155"/>
      <c r="W54" s="175"/>
      <c r="X54" s="155"/>
      <c r="Y54" s="113" t="s">
        <v>73</v>
      </c>
      <c r="Z54" s="175"/>
      <c r="AA54" s="155"/>
      <c r="AB54" s="113" t="s">
        <v>73</v>
      </c>
      <c r="AC54" s="175"/>
      <c r="AD54" s="155"/>
      <c r="AE54" s="113" t="s">
        <v>73</v>
      </c>
      <c r="AF54" s="175"/>
      <c r="AG54" s="155"/>
      <c r="AH54" s="113" t="s">
        <v>73</v>
      </c>
      <c r="AI54" s="175"/>
      <c r="AJ54" s="113" t="s">
        <v>204</v>
      </c>
      <c r="AK54" s="118">
        <f t="shared" si="4"/>
        <v>0</v>
      </c>
      <c r="AL54" s="218"/>
      <c r="AM54" s="18"/>
      <c r="AN54" s="155"/>
      <c r="AO54" s="155"/>
      <c r="AP54" s="175"/>
      <c r="AQ54" s="155"/>
      <c r="AR54" s="113" t="s">
        <v>73</v>
      </c>
      <c r="AS54" s="175"/>
      <c r="AT54" s="155"/>
      <c r="AU54" s="113" t="s">
        <v>73</v>
      </c>
      <c r="AV54" s="175"/>
      <c r="AW54" s="155"/>
      <c r="AX54" s="113" t="s">
        <v>73</v>
      </c>
      <c r="AY54" s="175"/>
      <c r="AZ54" s="155"/>
      <c r="BA54" s="113" t="s">
        <v>73</v>
      </c>
      <c r="BB54" s="175"/>
      <c r="BC54" s="113" t="s">
        <v>204</v>
      </c>
      <c r="BD54" s="118">
        <f t="shared" si="5"/>
        <v>0</v>
      </c>
      <c r="BE54" s="158"/>
    </row>
    <row r="55" spans="1:57" ht="15" hidden="1" outlineLevel="1" x14ac:dyDescent="0.55000000000000004">
      <c r="A55" s="18"/>
      <c r="B55" s="155"/>
      <c r="C55" s="155"/>
      <c r="D55" s="175"/>
      <c r="E55" s="155"/>
      <c r="F55" s="113" t="s">
        <v>73</v>
      </c>
      <c r="G55" s="175"/>
      <c r="H55" s="155"/>
      <c r="I55" s="113" t="s">
        <v>73</v>
      </c>
      <c r="J55" s="175"/>
      <c r="K55" s="155"/>
      <c r="L55" s="113" t="s">
        <v>73</v>
      </c>
      <c r="M55" s="175"/>
      <c r="N55" s="155"/>
      <c r="O55" s="113" t="s">
        <v>73</v>
      </c>
      <c r="P55" s="175"/>
      <c r="Q55" s="113" t="s">
        <v>204</v>
      </c>
      <c r="R55" s="118">
        <f t="shared" si="3"/>
        <v>0</v>
      </c>
      <c r="S55" s="158"/>
      <c r="T55" s="18"/>
      <c r="U55" s="155"/>
      <c r="V55" s="155"/>
      <c r="W55" s="175"/>
      <c r="X55" s="155"/>
      <c r="Y55" s="113" t="s">
        <v>73</v>
      </c>
      <c r="Z55" s="175"/>
      <c r="AA55" s="155"/>
      <c r="AB55" s="113" t="s">
        <v>73</v>
      </c>
      <c r="AC55" s="175"/>
      <c r="AD55" s="155"/>
      <c r="AE55" s="113" t="s">
        <v>73</v>
      </c>
      <c r="AF55" s="175"/>
      <c r="AG55" s="155"/>
      <c r="AH55" s="113" t="s">
        <v>73</v>
      </c>
      <c r="AI55" s="175"/>
      <c r="AJ55" s="113" t="s">
        <v>204</v>
      </c>
      <c r="AK55" s="118">
        <f t="shared" si="4"/>
        <v>0</v>
      </c>
      <c r="AL55" s="218"/>
      <c r="AM55" s="18"/>
      <c r="AN55" s="155"/>
      <c r="AO55" s="155"/>
      <c r="AP55" s="175"/>
      <c r="AQ55" s="155"/>
      <c r="AR55" s="113" t="s">
        <v>73</v>
      </c>
      <c r="AS55" s="175"/>
      <c r="AT55" s="155"/>
      <c r="AU55" s="113" t="s">
        <v>73</v>
      </c>
      <c r="AV55" s="175"/>
      <c r="AW55" s="155"/>
      <c r="AX55" s="113" t="s">
        <v>73</v>
      </c>
      <c r="AY55" s="175"/>
      <c r="AZ55" s="155"/>
      <c r="BA55" s="113" t="s">
        <v>73</v>
      </c>
      <c r="BB55" s="175"/>
      <c r="BC55" s="113" t="s">
        <v>204</v>
      </c>
      <c r="BD55" s="118">
        <f t="shared" si="5"/>
        <v>0</v>
      </c>
      <c r="BE55" s="158"/>
    </row>
    <row r="56" spans="1:57" ht="15" hidden="1" outlineLevel="1" x14ac:dyDescent="0.55000000000000004">
      <c r="A56" s="18"/>
      <c r="B56" s="155"/>
      <c r="C56" s="155"/>
      <c r="D56" s="175"/>
      <c r="E56" s="155"/>
      <c r="F56" s="113" t="s">
        <v>73</v>
      </c>
      <c r="G56" s="175"/>
      <c r="H56" s="155"/>
      <c r="I56" s="113" t="s">
        <v>73</v>
      </c>
      <c r="J56" s="175"/>
      <c r="K56" s="155"/>
      <c r="L56" s="113" t="s">
        <v>73</v>
      </c>
      <c r="M56" s="175"/>
      <c r="N56" s="155"/>
      <c r="O56" s="113" t="s">
        <v>73</v>
      </c>
      <c r="P56" s="175"/>
      <c r="Q56" s="113" t="s">
        <v>204</v>
      </c>
      <c r="R56" s="118">
        <f t="shared" si="3"/>
        <v>0</v>
      </c>
      <c r="S56" s="158"/>
      <c r="T56" s="18"/>
      <c r="U56" s="155"/>
      <c r="V56" s="155"/>
      <c r="W56" s="175"/>
      <c r="X56" s="155"/>
      <c r="Y56" s="113" t="s">
        <v>73</v>
      </c>
      <c r="Z56" s="175"/>
      <c r="AA56" s="155"/>
      <c r="AB56" s="113" t="s">
        <v>73</v>
      </c>
      <c r="AC56" s="175"/>
      <c r="AD56" s="155"/>
      <c r="AE56" s="113" t="s">
        <v>73</v>
      </c>
      <c r="AF56" s="175"/>
      <c r="AG56" s="155"/>
      <c r="AH56" s="113" t="s">
        <v>73</v>
      </c>
      <c r="AI56" s="175"/>
      <c r="AJ56" s="113" t="s">
        <v>204</v>
      </c>
      <c r="AK56" s="118">
        <f t="shared" si="4"/>
        <v>0</v>
      </c>
      <c r="AL56" s="218"/>
      <c r="AM56" s="18"/>
      <c r="AN56" s="155"/>
      <c r="AO56" s="155"/>
      <c r="AP56" s="175"/>
      <c r="AQ56" s="155"/>
      <c r="AR56" s="113" t="s">
        <v>73</v>
      </c>
      <c r="AS56" s="175"/>
      <c r="AT56" s="155"/>
      <c r="AU56" s="113" t="s">
        <v>73</v>
      </c>
      <c r="AV56" s="175"/>
      <c r="AW56" s="155"/>
      <c r="AX56" s="113" t="s">
        <v>73</v>
      </c>
      <c r="AY56" s="175"/>
      <c r="AZ56" s="155"/>
      <c r="BA56" s="113" t="s">
        <v>73</v>
      </c>
      <c r="BB56" s="175"/>
      <c r="BC56" s="113" t="s">
        <v>204</v>
      </c>
      <c r="BD56" s="118">
        <f t="shared" si="5"/>
        <v>0</v>
      </c>
      <c r="BE56" s="158"/>
    </row>
    <row r="57" spans="1:57" ht="15" hidden="1" outlineLevel="1" x14ac:dyDescent="0.55000000000000004">
      <c r="A57" s="18"/>
      <c r="B57" s="155"/>
      <c r="C57" s="155"/>
      <c r="D57" s="175"/>
      <c r="E57" s="155"/>
      <c r="F57" s="113" t="s">
        <v>73</v>
      </c>
      <c r="G57" s="175"/>
      <c r="H57" s="155"/>
      <c r="I57" s="113" t="s">
        <v>73</v>
      </c>
      <c r="J57" s="175"/>
      <c r="K57" s="155"/>
      <c r="L57" s="113" t="s">
        <v>73</v>
      </c>
      <c r="M57" s="175"/>
      <c r="N57" s="155"/>
      <c r="O57" s="113" t="s">
        <v>73</v>
      </c>
      <c r="P57" s="175"/>
      <c r="Q57" s="113" t="s">
        <v>204</v>
      </c>
      <c r="R57" s="118">
        <f t="shared" si="3"/>
        <v>0</v>
      </c>
      <c r="S57" s="158"/>
      <c r="T57" s="18"/>
      <c r="U57" s="155"/>
      <c r="V57" s="155"/>
      <c r="W57" s="175"/>
      <c r="X57" s="155"/>
      <c r="Y57" s="113" t="s">
        <v>73</v>
      </c>
      <c r="Z57" s="175"/>
      <c r="AA57" s="155"/>
      <c r="AB57" s="113" t="s">
        <v>73</v>
      </c>
      <c r="AC57" s="175"/>
      <c r="AD57" s="155"/>
      <c r="AE57" s="113" t="s">
        <v>73</v>
      </c>
      <c r="AF57" s="175"/>
      <c r="AG57" s="155"/>
      <c r="AH57" s="113" t="s">
        <v>73</v>
      </c>
      <c r="AI57" s="175"/>
      <c r="AJ57" s="113" t="s">
        <v>204</v>
      </c>
      <c r="AK57" s="118">
        <f t="shared" si="4"/>
        <v>0</v>
      </c>
      <c r="AL57" s="218"/>
      <c r="AM57" s="18"/>
      <c r="AN57" s="155"/>
      <c r="AO57" s="155"/>
      <c r="AP57" s="175"/>
      <c r="AQ57" s="155"/>
      <c r="AR57" s="113" t="s">
        <v>73</v>
      </c>
      <c r="AS57" s="175"/>
      <c r="AT57" s="155"/>
      <c r="AU57" s="113" t="s">
        <v>73</v>
      </c>
      <c r="AV57" s="175"/>
      <c r="AW57" s="155"/>
      <c r="AX57" s="113" t="s">
        <v>73</v>
      </c>
      <c r="AY57" s="175"/>
      <c r="AZ57" s="155"/>
      <c r="BA57" s="113" t="s">
        <v>73</v>
      </c>
      <c r="BB57" s="175"/>
      <c r="BC57" s="113" t="s">
        <v>204</v>
      </c>
      <c r="BD57" s="118">
        <f t="shared" si="5"/>
        <v>0</v>
      </c>
      <c r="BE57" s="158"/>
    </row>
    <row r="58" spans="1:57" ht="15" hidden="1" outlineLevel="1" x14ac:dyDescent="0.55000000000000004">
      <c r="A58" s="18"/>
      <c r="B58" s="155"/>
      <c r="C58" s="155"/>
      <c r="D58" s="175"/>
      <c r="E58" s="155"/>
      <c r="F58" s="113" t="s">
        <v>73</v>
      </c>
      <c r="G58" s="175"/>
      <c r="H58" s="155"/>
      <c r="I58" s="113" t="s">
        <v>73</v>
      </c>
      <c r="J58" s="175"/>
      <c r="K58" s="155"/>
      <c r="L58" s="113" t="s">
        <v>73</v>
      </c>
      <c r="M58" s="175"/>
      <c r="N58" s="155"/>
      <c r="O58" s="113" t="s">
        <v>73</v>
      </c>
      <c r="P58" s="175"/>
      <c r="Q58" s="113" t="s">
        <v>204</v>
      </c>
      <c r="R58" s="118">
        <f t="shared" si="3"/>
        <v>0</v>
      </c>
      <c r="S58" s="158"/>
      <c r="T58" s="18"/>
      <c r="U58" s="155"/>
      <c r="V58" s="155"/>
      <c r="W58" s="175"/>
      <c r="X58" s="155"/>
      <c r="Y58" s="113" t="s">
        <v>73</v>
      </c>
      <c r="Z58" s="175"/>
      <c r="AA58" s="155"/>
      <c r="AB58" s="113" t="s">
        <v>73</v>
      </c>
      <c r="AC58" s="175"/>
      <c r="AD58" s="155"/>
      <c r="AE58" s="113" t="s">
        <v>73</v>
      </c>
      <c r="AF58" s="175"/>
      <c r="AG58" s="155"/>
      <c r="AH58" s="113" t="s">
        <v>73</v>
      </c>
      <c r="AI58" s="175"/>
      <c r="AJ58" s="113" t="s">
        <v>204</v>
      </c>
      <c r="AK58" s="118">
        <f t="shared" si="4"/>
        <v>0</v>
      </c>
      <c r="AL58" s="218"/>
      <c r="AM58" s="18"/>
      <c r="AN58" s="155"/>
      <c r="AO58" s="155"/>
      <c r="AP58" s="175"/>
      <c r="AQ58" s="155"/>
      <c r="AR58" s="113" t="s">
        <v>73</v>
      </c>
      <c r="AS58" s="175"/>
      <c r="AT58" s="155"/>
      <c r="AU58" s="113" t="s">
        <v>73</v>
      </c>
      <c r="AV58" s="175"/>
      <c r="AW58" s="155"/>
      <c r="AX58" s="113" t="s">
        <v>73</v>
      </c>
      <c r="AY58" s="175"/>
      <c r="AZ58" s="155"/>
      <c r="BA58" s="113" t="s">
        <v>73</v>
      </c>
      <c r="BB58" s="175"/>
      <c r="BC58" s="113" t="s">
        <v>204</v>
      </c>
      <c r="BD58" s="118">
        <f t="shared" si="5"/>
        <v>0</v>
      </c>
      <c r="BE58" s="158"/>
    </row>
    <row r="59" spans="1:57" ht="15" hidden="1" outlineLevel="1" x14ac:dyDescent="0.55000000000000004">
      <c r="A59" s="18"/>
      <c r="B59" s="155"/>
      <c r="C59" s="155"/>
      <c r="D59" s="175"/>
      <c r="E59" s="155"/>
      <c r="F59" s="113" t="s">
        <v>73</v>
      </c>
      <c r="G59" s="175"/>
      <c r="H59" s="155"/>
      <c r="I59" s="113" t="s">
        <v>73</v>
      </c>
      <c r="J59" s="175"/>
      <c r="K59" s="155"/>
      <c r="L59" s="113" t="s">
        <v>73</v>
      </c>
      <c r="M59" s="175"/>
      <c r="N59" s="155"/>
      <c r="O59" s="113" t="s">
        <v>73</v>
      </c>
      <c r="P59" s="175"/>
      <c r="Q59" s="113" t="s">
        <v>204</v>
      </c>
      <c r="R59" s="118">
        <f t="shared" si="3"/>
        <v>0</v>
      </c>
      <c r="S59" s="158"/>
      <c r="T59" s="18"/>
      <c r="U59" s="155"/>
      <c r="V59" s="155"/>
      <c r="W59" s="175"/>
      <c r="X59" s="155"/>
      <c r="Y59" s="113" t="s">
        <v>73</v>
      </c>
      <c r="Z59" s="175"/>
      <c r="AA59" s="155"/>
      <c r="AB59" s="113" t="s">
        <v>73</v>
      </c>
      <c r="AC59" s="175"/>
      <c r="AD59" s="155"/>
      <c r="AE59" s="113" t="s">
        <v>73</v>
      </c>
      <c r="AF59" s="175"/>
      <c r="AG59" s="155"/>
      <c r="AH59" s="113" t="s">
        <v>73</v>
      </c>
      <c r="AI59" s="175"/>
      <c r="AJ59" s="113" t="s">
        <v>204</v>
      </c>
      <c r="AK59" s="118">
        <f t="shared" si="4"/>
        <v>0</v>
      </c>
      <c r="AL59" s="218"/>
      <c r="AM59" s="18"/>
      <c r="AN59" s="155"/>
      <c r="AO59" s="155"/>
      <c r="AP59" s="175"/>
      <c r="AQ59" s="155"/>
      <c r="AR59" s="113" t="s">
        <v>73</v>
      </c>
      <c r="AS59" s="175"/>
      <c r="AT59" s="155"/>
      <c r="AU59" s="113" t="s">
        <v>73</v>
      </c>
      <c r="AV59" s="175"/>
      <c r="AW59" s="155"/>
      <c r="AX59" s="113" t="s">
        <v>73</v>
      </c>
      <c r="AY59" s="175"/>
      <c r="AZ59" s="155"/>
      <c r="BA59" s="113" t="s">
        <v>73</v>
      </c>
      <c r="BB59" s="175"/>
      <c r="BC59" s="113" t="s">
        <v>204</v>
      </c>
      <c r="BD59" s="118">
        <f t="shared" si="5"/>
        <v>0</v>
      </c>
      <c r="BE59" s="158"/>
    </row>
    <row r="60" spans="1:57" ht="15.5" hidden="1" outlineLevel="1" thickBot="1" x14ac:dyDescent="0.6">
      <c r="A60" s="18"/>
      <c r="B60" s="163"/>
      <c r="C60" s="163"/>
      <c r="D60" s="176"/>
      <c r="E60" s="163"/>
      <c r="F60" s="160" t="s">
        <v>73</v>
      </c>
      <c r="G60" s="176"/>
      <c r="H60" s="163"/>
      <c r="I60" s="160" t="s">
        <v>73</v>
      </c>
      <c r="J60" s="176"/>
      <c r="K60" s="163"/>
      <c r="L60" s="160" t="s">
        <v>73</v>
      </c>
      <c r="M60" s="176"/>
      <c r="N60" s="163"/>
      <c r="O60" s="160" t="s">
        <v>73</v>
      </c>
      <c r="P60" s="176"/>
      <c r="Q60" s="160" t="s">
        <v>204</v>
      </c>
      <c r="R60" s="144">
        <f t="shared" si="3"/>
        <v>0</v>
      </c>
      <c r="S60" s="166"/>
      <c r="T60" s="18"/>
      <c r="U60" s="163"/>
      <c r="V60" s="163"/>
      <c r="W60" s="176"/>
      <c r="X60" s="163"/>
      <c r="Y60" s="160" t="s">
        <v>73</v>
      </c>
      <c r="Z60" s="176"/>
      <c r="AA60" s="163"/>
      <c r="AB60" s="160" t="s">
        <v>73</v>
      </c>
      <c r="AC60" s="176"/>
      <c r="AD60" s="163"/>
      <c r="AE60" s="160" t="s">
        <v>73</v>
      </c>
      <c r="AF60" s="176"/>
      <c r="AG60" s="163"/>
      <c r="AH60" s="160" t="s">
        <v>73</v>
      </c>
      <c r="AI60" s="176"/>
      <c r="AJ60" s="160" t="s">
        <v>204</v>
      </c>
      <c r="AK60" s="144">
        <f t="shared" si="4"/>
        <v>0</v>
      </c>
      <c r="AL60" s="219"/>
      <c r="AM60" s="18"/>
      <c r="AN60" s="163"/>
      <c r="AO60" s="163"/>
      <c r="AP60" s="176"/>
      <c r="AQ60" s="163"/>
      <c r="AR60" s="160" t="s">
        <v>73</v>
      </c>
      <c r="AS60" s="176"/>
      <c r="AT60" s="163"/>
      <c r="AU60" s="160" t="s">
        <v>73</v>
      </c>
      <c r="AV60" s="176"/>
      <c r="AW60" s="163"/>
      <c r="AX60" s="160" t="s">
        <v>73</v>
      </c>
      <c r="AY60" s="176"/>
      <c r="AZ60" s="163"/>
      <c r="BA60" s="160" t="s">
        <v>73</v>
      </c>
      <c r="BB60" s="176"/>
      <c r="BC60" s="160" t="s">
        <v>204</v>
      </c>
      <c r="BD60" s="144">
        <f t="shared" si="5"/>
        <v>0</v>
      </c>
      <c r="BE60" s="166"/>
    </row>
    <row r="61" spans="1:57" ht="15.5" collapsed="1" thickTop="1" x14ac:dyDescent="0.55000000000000004">
      <c r="A61" s="18"/>
      <c r="B61" s="145" t="s">
        <v>74</v>
      </c>
      <c r="C61" s="234"/>
      <c r="D61" s="235"/>
      <c r="E61" s="235"/>
      <c r="F61" s="235"/>
      <c r="G61" s="235"/>
      <c r="H61" s="235"/>
      <c r="I61" s="235"/>
      <c r="J61" s="235"/>
      <c r="K61" s="235"/>
      <c r="L61" s="235"/>
      <c r="M61" s="235"/>
      <c r="N61" s="235"/>
      <c r="O61" s="235"/>
      <c r="P61" s="235"/>
      <c r="Q61" s="236"/>
      <c r="R61" s="153">
        <f>SUM(R42:R60)</f>
        <v>33000</v>
      </c>
      <c r="S61" s="220">
        <f>SUM(S42:S60)</f>
        <v>33000</v>
      </c>
      <c r="T61" s="18"/>
      <c r="U61" s="145" t="s">
        <v>74</v>
      </c>
      <c r="V61" s="234"/>
      <c r="W61" s="235"/>
      <c r="X61" s="235"/>
      <c r="Y61" s="235"/>
      <c r="Z61" s="235"/>
      <c r="AA61" s="235"/>
      <c r="AB61" s="235"/>
      <c r="AC61" s="235"/>
      <c r="AD61" s="235"/>
      <c r="AE61" s="235"/>
      <c r="AF61" s="235"/>
      <c r="AG61" s="235"/>
      <c r="AH61" s="235"/>
      <c r="AI61" s="235"/>
      <c r="AJ61" s="236"/>
      <c r="AK61" s="153">
        <f>SUM(AK42:AK60)</f>
        <v>50000</v>
      </c>
      <c r="AL61" s="154">
        <f>SUM(AL42:AL60)</f>
        <v>10000</v>
      </c>
      <c r="AM61" s="162"/>
      <c r="AN61" s="145" t="s">
        <v>74</v>
      </c>
      <c r="AO61" s="178"/>
      <c r="AP61" s="179"/>
      <c r="AQ61" s="179"/>
      <c r="AR61" s="179"/>
      <c r="AS61" s="179"/>
      <c r="AT61" s="179"/>
      <c r="AU61" s="179"/>
      <c r="AV61" s="179"/>
      <c r="AW61" s="179"/>
      <c r="AX61" s="179"/>
      <c r="AY61" s="179"/>
      <c r="AZ61" s="179"/>
      <c r="BA61" s="179"/>
      <c r="BB61" s="179"/>
      <c r="BC61" s="180"/>
      <c r="BD61" s="153">
        <f>SUM(BD42:BD60)</f>
        <v>10000</v>
      </c>
      <c r="BE61" s="154">
        <f>SUM(BE42:BE60)</f>
        <v>10000</v>
      </c>
    </row>
    <row r="62" spans="1:57" ht="15" x14ac:dyDescent="0.55000000000000004">
      <c r="A62" s="18"/>
      <c r="B62" s="221" t="str">
        <f>IF($C$8=$Q$72,"% (Less than 10 %)","% (Less than 30 %)")</f>
        <v>% (Less than 10 %)</v>
      </c>
      <c r="C62" s="260"/>
      <c r="D62" s="261"/>
      <c r="E62" s="261"/>
      <c r="F62" s="261"/>
      <c r="G62" s="261"/>
      <c r="H62" s="261"/>
      <c r="I62" s="261"/>
      <c r="J62" s="261"/>
      <c r="K62" s="261"/>
      <c r="L62" s="261"/>
      <c r="M62" s="261"/>
      <c r="N62" s="261"/>
      <c r="O62" s="261"/>
      <c r="P62" s="261"/>
      <c r="Q62" s="261"/>
      <c r="R62" s="261"/>
      <c r="S62" s="222" t="str">
        <f>IF(C8=Q72,IF(S61/S63&gt;0.1,"NG","OK"))</f>
        <v>OK</v>
      </c>
      <c r="T62" s="18"/>
      <c r="U62" s="67" t="str">
        <f>IF($C$8=$Q$72,"% (Less than 10 %)","% (Less than 30 %)")</f>
        <v>% (Less than 10 %)</v>
      </c>
      <c r="V62" s="260"/>
      <c r="W62" s="261"/>
      <c r="X62" s="261"/>
      <c r="Y62" s="261"/>
      <c r="Z62" s="261"/>
      <c r="AA62" s="261"/>
      <c r="AB62" s="261"/>
      <c r="AC62" s="261"/>
      <c r="AD62" s="261"/>
      <c r="AE62" s="261"/>
      <c r="AF62" s="261"/>
      <c r="AG62" s="261"/>
      <c r="AH62" s="261"/>
      <c r="AI62" s="261"/>
      <c r="AJ62" s="261"/>
      <c r="AK62" s="262"/>
      <c r="AL62" s="182" t="str">
        <f>IF(C8=Q72,IF(AL61/AL63&gt;0.1,"NG","OK"),IF(AL61/AL63&gt;0.3,"NG","OK"))</f>
        <v>OK</v>
      </c>
      <c r="AM62" s="18"/>
      <c r="AN62" s="67" t="str">
        <f>IF($C$8=$Q$72,"% (Less than 10 %)","% (Less than 30 %)")</f>
        <v>% (Less than 10 %)</v>
      </c>
      <c r="AO62" s="260"/>
      <c r="AP62" s="261"/>
      <c r="AQ62" s="261"/>
      <c r="AR62" s="261"/>
      <c r="AS62" s="261"/>
      <c r="AT62" s="261"/>
      <c r="AU62" s="261"/>
      <c r="AV62" s="261"/>
      <c r="AW62" s="261"/>
      <c r="AX62" s="261"/>
      <c r="AY62" s="261"/>
      <c r="AZ62" s="261"/>
      <c r="BA62" s="261"/>
      <c r="BB62" s="261"/>
      <c r="BC62" s="261"/>
      <c r="BD62" s="262"/>
      <c r="BE62" s="182" t="str">
        <f>IF(C8=Q72,IF(BE61/BE63&gt;0.1,"NG","OK"),IF(BE61/BE63&gt;0.3,"NG","OK"))</f>
        <v>OK</v>
      </c>
    </row>
    <row r="63" spans="1:57" ht="15" x14ac:dyDescent="0.55000000000000004">
      <c r="A63" s="18"/>
      <c r="B63" s="69" t="s">
        <v>76</v>
      </c>
      <c r="C63" s="263"/>
      <c r="D63" s="264"/>
      <c r="E63" s="264"/>
      <c r="F63" s="264"/>
      <c r="G63" s="264"/>
      <c r="H63" s="264"/>
      <c r="I63" s="264"/>
      <c r="J63" s="264"/>
      <c r="K63" s="264"/>
      <c r="L63" s="264"/>
      <c r="M63" s="264"/>
      <c r="N63" s="264"/>
      <c r="O63" s="264"/>
      <c r="P63" s="264"/>
      <c r="Q63" s="265"/>
      <c r="R63" s="223">
        <f>R39+R61</f>
        <v>518000</v>
      </c>
      <c r="S63" s="224">
        <f>SUM(S39+S61)</f>
        <v>398000</v>
      </c>
      <c r="T63" s="18"/>
      <c r="U63" s="69" t="s">
        <v>76</v>
      </c>
      <c r="V63" s="263"/>
      <c r="W63" s="264"/>
      <c r="X63" s="264"/>
      <c r="Y63" s="264"/>
      <c r="Z63" s="264"/>
      <c r="AA63" s="264"/>
      <c r="AB63" s="264"/>
      <c r="AC63" s="264"/>
      <c r="AD63" s="264"/>
      <c r="AE63" s="264"/>
      <c r="AF63" s="264"/>
      <c r="AG63" s="264"/>
      <c r="AH63" s="264"/>
      <c r="AI63" s="264"/>
      <c r="AJ63" s="265"/>
      <c r="AK63" s="187">
        <f>AK39+AK61</f>
        <v>148000</v>
      </c>
      <c r="AL63" s="225">
        <f>SUM(AL39+AL61)</f>
        <v>108000</v>
      </c>
      <c r="AM63" s="18"/>
      <c r="AN63" s="69" t="s">
        <v>76</v>
      </c>
      <c r="AO63" s="263"/>
      <c r="AP63" s="264"/>
      <c r="AQ63" s="264"/>
      <c r="AR63" s="264"/>
      <c r="AS63" s="264"/>
      <c r="AT63" s="264"/>
      <c r="AU63" s="264"/>
      <c r="AV63" s="264"/>
      <c r="AW63" s="264"/>
      <c r="AX63" s="264"/>
      <c r="AY63" s="264"/>
      <c r="AZ63" s="264"/>
      <c r="BA63" s="264"/>
      <c r="BB63" s="264"/>
      <c r="BC63" s="265"/>
      <c r="BD63" s="187">
        <f>SUM(BD39+BD61)</f>
        <v>1074000</v>
      </c>
      <c r="BE63" s="188">
        <f>SUM(BE39+BE61)</f>
        <v>174000</v>
      </c>
    </row>
    <row r="64" spans="1:57" ht="15" x14ac:dyDescent="0.55000000000000004">
      <c r="A64" s="18"/>
      <c r="B64" s="19"/>
      <c r="C64" s="19"/>
      <c r="D64" s="19"/>
      <c r="E64" s="19"/>
      <c r="F64" s="19"/>
      <c r="G64" s="19"/>
      <c r="H64" s="19"/>
      <c r="I64" s="19"/>
      <c r="J64" s="19"/>
      <c r="K64" s="19"/>
      <c r="L64" s="19"/>
      <c r="M64" s="19"/>
      <c r="N64" s="19"/>
      <c r="O64" s="19"/>
      <c r="P64" s="19"/>
      <c r="Q64" s="19"/>
      <c r="R64" s="18"/>
      <c r="S64" s="189"/>
      <c r="T64" s="18"/>
      <c r="U64" s="19"/>
      <c r="V64" s="19"/>
      <c r="W64" s="19"/>
      <c r="X64" s="19"/>
      <c r="Y64" s="19"/>
      <c r="Z64" s="19"/>
      <c r="AA64" s="19"/>
      <c r="AB64" s="19"/>
      <c r="AC64" s="19"/>
      <c r="AD64" s="18"/>
      <c r="AE64" s="18"/>
      <c r="AF64" s="18"/>
      <c r="AG64" s="18"/>
      <c r="AH64" s="18"/>
      <c r="AI64" s="18"/>
      <c r="AJ64" s="18"/>
      <c r="AK64" s="18"/>
      <c r="AL64" s="189"/>
      <c r="AM64" s="18"/>
      <c r="AN64" s="19"/>
      <c r="AO64" s="19"/>
      <c r="AP64" s="19"/>
      <c r="AQ64" s="19"/>
      <c r="AR64" s="19"/>
      <c r="AS64" s="19"/>
      <c r="AT64" s="19"/>
      <c r="AU64" s="19"/>
      <c r="AV64" s="19"/>
      <c r="AW64" s="19"/>
      <c r="AX64" s="19"/>
      <c r="AY64" s="19"/>
      <c r="AZ64" s="19"/>
      <c r="BA64" s="19"/>
      <c r="BB64" s="19"/>
      <c r="BC64" s="19"/>
      <c r="BD64" s="18"/>
      <c r="BE64" s="189"/>
    </row>
    <row r="66" spans="17:19" ht="15.75" customHeight="1" x14ac:dyDescent="0.55000000000000004">
      <c r="Q66" s="2" t="s">
        <v>168</v>
      </c>
    </row>
    <row r="67" spans="17:19" ht="15" x14ac:dyDescent="0.55000000000000004">
      <c r="Q67" s="2" t="s">
        <v>77</v>
      </c>
      <c r="R67" s="2" t="s">
        <v>78</v>
      </c>
      <c r="S67" s="15" t="s">
        <v>79</v>
      </c>
    </row>
    <row r="68" spans="17:19" ht="15" x14ac:dyDescent="0.55000000000000004">
      <c r="Q68" s="2" t="s">
        <v>80</v>
      </c>
      <c r="R68" s="2" t="s">
        <v>81</v>
      </c>
      <c r="S68" s="15" t="s">
        <v>82</v>
      </c>
    </row>
    <row r="69" spans="17:19" ht="15" x14ac:dyDescent="0.55000000000000004">
      <c r="Q69" s="2" t="s">
        <v>83</v>
      </c>
      <c r="R69" s="2" t="s">
        <v>84</v>
      </c>
      <c r="S69" s="15" t="s">
        <v>85</v>
      </c>
    </row>
    <row r="70" spans="17:19" ht="15" x14ac:dyDescent="0.55000000000000004">
      <c r="Q70" s="2" t="s">
        <v>86</v>
      </c>
      <c r="S70" s="15" t="s">
        <v>87</v>
      </c>
    </row>
    <row r="71" spans="17:19" ht="15" x14ac:dyDescent="0.55000000000000004">
      <c r="S71" s="15" t="s">
        <v>88</v>
      </c>
    </row>
    <row r="72" spans="17:19" ht="15" x14ac:dyDescent="0.55000000000000004">
      <c r="Q72" s="2" t="s">
        <v>55</v>
      </c>
      <c r="S72" s="15" t="s">
        <v>90</v>
      </c>
    </row>
    <row r="73" spans="17:19" ht="15" x14ac:dyDescent="0.55000000000000004">
      <c r="S73" s="15" t="s">
        <v>91</v>
      </c>
    </row>
    <row r="74" spans="17:19" ht="15" x14ac:dyDescent="0.55000000000000004">
      <c r="S74" s="15" t="s">
        <v>92</v>
      </c>
    </row>
    <row r="75" spans="17:19" ht="15" x14ac:dyDescent="0.55000000000000004">
      <c r="S75" s="15" t="s">
        <v>93</v>
      </c>
    </row>
    <row r="76" spans="17:19" ht="15" x14ac:dyDescent="0.55000000000000004">
      <c r="S76" s="15" t="s">
        <v>94</v>
      </c>
    </row>
    <row r="77" spans="17:19" ht="15" x14ac:dyDescent="0.55000000000000004">
      <c r="S77" s="15" t="s">
        <v>95</v>
      </c>
    </row>
    <row r="78" spans="17:19" ht="15" x14ac:dyDescent="0.55000000000000004">
      <c r="S78" s="15" t="s">
        <v>96</v>
      </c>
    </row>
    <row r="80" spans="17:19" ht="15" x14ac:dyDescent="0.55000000000000004">
      <c r="S80" s="15" t="s">
        <v>79</v>
      </c>
    </row>
    <row r="81" spans="19:19" ht="15" x14ac:dyDescent="0.55000000000000004">
      <c r="S81" s="15" t="s">
        <v>97</v>
      </c>
    </row>
    <row r="82" spans="19:19" ht="15" x14ac:dyDescent="0.55000000000000004">
      <c r="S82" s="15" t="s">
        <v>98</v>
      </c>
    </row>
    <row r="83" spans="19:19" ht="15" x14ac:dyDescent="0.55000000000000004">
      <c r="S83" s="15" t="s">
        <v>99</v>
      </c>
    </row>
    <row r="84" spans="19:19" ht="15" x14ac:dyDescent="0.55000000000000004">
      <c r="S84" s="15" t="s">
        <v>100</v>
      </c>
    </row>
  </sheetData>
  <sheetProtection sheet="1" objects="1" scenarios="1"/>
  <mergeCells count="48">
    <mergeCell ref="C63:Q63"/>
    <mergeCell ref="V63:AJ63"/>
    <mergeCell ref="AO63:BC63"/>
    <mergeCell ref="AP40:BD40"/>
    <mergeCell ref="BE40:BE41"/>
    <mergeCell ref="C62:R62"/>
    <mergeCell ref="V62:AK62"/>
    <mergeCell ref="AO62:BD62"/>
    <mergeCell ref="C61:Q61"/>
    <mergeCell ref="V61:AJ61"/>
    <mergeCell ref="BE17:BE18"/>
    <mergeCell ref="V39:AJ39"/>
    <mergeCell ref="AO39:BC39"/>
    <mergeCell ref="V40:V41"/>
    <mergeCell ref="W40:AK40"/>
    <mergeCell ref="V17:V18"/>
    <mergeCell ref="W17:AK17"/>
    <mergeCell ref="AL17:AL18"/>
    <mergeCell ref="AN17:AN18"/>
    <mergeCell ref="AO17:AO18"/>
    <mergeCell ref="AP17:BD17"/>
    <mergeCell ref="AL40:AL41"/>
    <mergeCell ref="AN40:AN41"/>
    <mergeCell ref="AO40:AO41"/>
    <mergeCell ref="B40:B41"/>
    <mergeCell ref="C40:C41"/>
    <mergeCell ref="D40:R40"/>
    <mergeCell ref="S40:S41"/>
    <mergeCell ref="U40:U41"/>
    <mergeCell ref="C11:S11"/>
    <mergeCell ref="C12:S12"/>
    <mergeCell ref="Z12:AL12"/>
    <mergeCell ref="U13:V13"/>
    <mergeCell ref="Z13:AL13"/>
    <mergeCell ref="B17:B18"/>
    <mergeCell ref="C17:C18"/>
    <mergeCell ref="D17:R17"/>
    <mergeCell ref="S17:S18"/>
    <mergeCell ref="U17:U18"/>
    <mergeCell ref="C8:S8"/>
    <mergeCell ref="V8:AC10"/>
    <mergeCell ref="C9:S9"/>
    <mergeCell ref="C10:S10"/>
    <mergeCell ref="R3:S3"/>
    <mergeCell ref="V3:AC7"/>
    <mergeCell ref="R4:S4"/>
    <mergeCell ref="C6:S6"/>
    <mergeCell ref="C7:S7"/>
  </mergeCells>
  <phoneticPr fontId="1"/>
  <conditionalFormatting sqref="S62">
    <cfRule type="expression" dxfId="3" priority="4">
      <formula>$S$62="NG"</formula>
    </cfRule>
  </conditionalFormatting>
  <conditionalFormatting sqref="AL62">
    <cfRule type="expression" dxfId="2" priority="1">
      <formula>$S$62="NG"</formula>
    </cfRule>
    <cfRule type="expression" dxfId="1" priority="2">
      <formula>$AL$62="NG"</formula>
    </cfRule>
  </conditionalFormatting>
  <conditionalFormatting sqref="BE62">
    <cfRule type="expression" dxfId="0" priority="3">
      <formula>$BE$62="NG"</formula>
    </cfRule>
  </conditionalFormatting>
  <dataValidations count="4">
    <dataValidation type="list" allowBlank="1" showInputMessage="1" showErrorMessage="1" sqref="C12:S12" xr:uid="{28518E2C-8104-46E3-A425-FD4CCA1FA07C}">
      <formula1>$Q$66:$Q$70</formula1>
    </dataValidation>
    <dataValidation allowBlank="1" showInputMessage="1" showErrorMessage="1" sqref="BC52:BC60 L52:L60 D19:Q32 V19:AJ32 U26 W42:AJ51 AP42:BC51 Q52:Q60 O52:O60 D42:H51 J42:Q51 I42:I60 F52:F60 F33:F38 I33:I38 L33:L38 O33:O38 Q33:Q38 AJ33:AJ38 AH33:AH38 AE33:AE38 AB33:AB38 Y33:Y38 Y52:Y60 AB52:AB60 AE52:AE60 AH52:AH60 AJ52:AJ60 AR33:AR38 AU33:AU38 AX33:AX38 BA33:BA38 BC33:BC38 AR52:AR60 AU52:AU60 AX52:AX60 BA52:BA60 AO19:BC32" xr:uid="{6A0E091F-576C-4846-9A3F-C786EDB739E6}"/>
    <dataValidation type="list" allowBlank="1" showInputMessage="1" showErrorMessage="1" sqref="AC33:AC38 B19:B38 Z33:AA38 U19:U38 AN19:AN38 V33:X38" xr:uid="{23C47C66-E78F-4368-8D72-E03D7FCAEE8E}">
      <formula1>$S$67:$S$78</formula1>
    </dataValidation>
    <dataValidation type="list" allowBlank="1" showInputMessage="1" showErrorMessage="1" sqref="AN42:AN60 U42:U60 B42:B60" xr:uid="{25C9271B-68DB-480F-B209-1ED52ECE2082}">
      <formula1>$S$80:$S$84</formula1>
    </dataValidation>
  </dataValidations>
  <pageMargins left="0.7" right="0.7" top="0.75" bottom="0.75" header="0.3" footer="0.3"/>
  <pageSetup paperSize="8" scale="66" fitToWidth="0" orientation="landscape" verticalDpi="0" r:id="rId1"/>
  <colBreaks count="1" manualBreakCount="1">
    <brk id="39" min="1" max="59"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59DD2-3D50-4D08-BFCC-39DC5161231B}">
  <sheetPr>
    <tabColor rgb="FFFFC000"/>
  </sheetPr>
  <dimension ref="A1:I37"/>
  <sheetViews>
    <sheetView zoomScale="69" zoomScaleNormal="80" workbookViewId="0"/>
  </sheetViews>
  <sheetFormatPr defaultColWidth="8.58203125" defaultRowHeight="15" x14ac:dyDescent="0.55000000000000004"/>
  <cols>
    <col min="1" max="1" width="13.08203125" style="2" customWidth="1"/>
    <col min="2" max="2" width="39.08203125" style="2" customWidth="1"/>
    <col min="3" max="3" width="30.25" style="2" customWidth="1"/>
    <col min="4" max="4" width="18.4140625" style="2" customWidth="1"/>
    <col min="5" max="5" width="30.25" style="2" customWidth="1"/>
    <col min="6" max="6" width="18.4140625" style="2" customWidth="1"/>
    <col min="7" max="7" width="30.25" style="2" customWidth="1"/>
    <col min="8" max="8" width="18.4140625" style="2" customWidth="1"/>
    <col min="9" max="9" width="8.58203125" style="2"/>
    <col min="10" max="10" width="30.25" style="2" customWidth="1"/>
    <col min="11" max="11" width="34.5" style="2" customWidth="1"/>
    <col min="12" max="13" width="15.58203125" style="2" customWidth="1"/>
    <col min="14" max="14" width="8.58203125" style="2"/>
    <col min="15" max="15" width="30.25" style="2" customWidth="1"/>
    <col min="16" max="16" width="34.5" style="2" customWidth="1"/>
    <col min="17" max="18" width="15.58203125" style="2" customWidth="1"/>
    <col min="19" max="19" width="8.58203125" style="2"/>
    <col min="20" max="20" width="30.25" style="2" customWidth="1"/>
    <col min="21" max="21" width="34.5" style="2" customWidth="1"/>
    <col min="22" max="23" width="15.58203125" style="2" customWidth="1"/>
    <col min="24" max="16384" width="8.58203125" style="2"/>
  </cols>
  <sheetData>
    <row r="1" spans="1:9" ht="15.5" x14ac:dyDescent="0.55000000000000004">
      <c r="A1" s="56"/>
      <c r="B1" s="56"/>
      <c r="C1" s="56"/>
      <c r="D1" s="56"/>
      <c r="E1" s="56"/>
      <c r="F1" s="56"/>
      <c r="G1" s="56"/>
      <c r="H1" s="56"/>
      <c r="I1" s="56"/>
    </row>
    <row r="2" spans="1:9" ht="115" customHeight="1" x14ac:dyDescent="0.55000000000000004">
      <c r="A2" s="57" t="e" vm="1">
        <v>#VALUE!</v>
      </c>
      <c r="B2" s="16" t="s">
        <v>8</v>
      </c>
      <c r="C2" s="58"/>
      <c r="D2" s="58"/>
      <c r="E2" s="58"/>
      <c r="F2" s="58"/>
      <c r="G2" s="58"/>
      <c r="H2" s="58"/>
      <c r="I2" s="58"/>
    </row>
    <row r="3" spans="1:9" ht="16" x14ac:dyDescent="0.55000000000000004">
      <c r="A3" s="56"/>
      <c r="B3" s="56"/>
      <c r="C3" s="56"/>
      <c r="D3" s="56"/>
      <c r="E3" s="56"/>
      <c r="F3" s="31" t="s">
        <v>176</v>
      </c>
      <c r="G3" s="59"/>
      <c r="H3" s="60" t="s">
        <v>179</v>
      </c>
      <c r="I3" s="56"/>
    </row>
    <row r="4" spans="1:9" ht="16" x14ac:dyDescent="0.55000000000000004">
      <c r="A4" s="56"/>
      <c r="B4" s="56"/>
      <c r="C4" s="56"/>
      <c r="D4" s="56"/>
      <c r="E4" s="56"/>
      <c r="F4" s="56"/>
      <c r="G4" s="61" t="s">
        <v>119</v>
      </c>
      <c r="H4" s="60" t="s">
        <v>180</v>
      </c>
      <c r="I4" s="56"/>
    </row>
    <row r="5" spans="1:9" ht="15.5" x14ac:dyDescent="0.55000000000000004">
      <c r="A5" s="56"/>
      <c r="B5" s="24" t="s">
        <v>11</v>
      </c>
      <c r="C5" s="56"/>
      <c r="D5" s="56"/>
      <c r="E5" s="56"/>
      <c r="F5" s="56"/>
      <c r="G5" s="56"/>
      <c r="H5" s="62" t="s">
        <v>120</v>
      </c>
      <c r="I5" s="56"/>
    </row>
    <row r="6" spans="1:9" ht="15.5" x14ac:dyDescent="0.55000000000000004">
      <c r="A6" s="56"/>
      <c r="B6" s="282" t="s">
        <v>16</v>
      </c>
      <c r="C6" s="284">
        <v>2025</v>
      </c>
      <c r="D6" s="285"/>
      <c r="E6" s="284">
        <v>2024</v>
      </c>
      <c r="F6" s="285"/>
      <c r="G6" s="284">
        <v>2023</v>
      </c>
      <c r="H6" s="285"/>
      <c r="I6" s="56"/>
    </row>
    <row r="7" spans="1:9" ht="15.5" x14ac:dyDescent="0.55000000000000004">
      <c r="A7" s="56"/>
      <c r="B7" s="283"/>
      <c r="C7" s="38" t="s">
        <v>121</v>
      </c>
      <c r="D7" s="39" t="s">
        <v>122</v>
      </c>
      <c r="E7" s="38" t="s">
        <v>121</v>
      </c>
      <c r="F7" s="39" t="s">
        <v>122</v>
      </c>
      <c r="G7" s="38" t="s">
        <v>121</v>
      </c>
      <c r="H7" s="39" t="s">
        <v>122</v>
      </c>
      <c r="I7" s="56"/>
    </row>
    <row r="8" spans="1:9" ht="15.5" x14ac:dyDescent="0.55000000000000004">
      <c r="A8" s="56"/>
      <c r="B8" s="40" t="s">
        <v>123</v>
      </c>
      <c r="C8" s="41">
        <f>SUM(C9:C12)</f>
        <v>4300000</v>
      </c>
      <c r="D8" s="42"/>
      <c r="E8" s="41">
        <f>SUM(E9:E12)</f>
        <v>3200000</v>
      </c>
      <c r="F8" s="42"/>
      <c r="G8" s="41">
        <f>SUM(G9:G12)</f>
        <v>2500000</v>
      </c>
      <c r="H8" s="42"/>
      <c r="I8" s="56"/>
    </row>
    <row r="9" spans="1:9" ht="15.5" x14ac:dyDescent="0.55000000000000004">
      <c r="A9" s="56"/>
      <c r="B9" s="43" t="s">
        <v>124</v>
      </c>
      <c r="C9" s="44">
        <v>2000000</v>
      </c>
      <c r="D9" s="45">
        <f>IF(C9=0,"",C9/C$8)</f>
        <v>0.46511627906976744</v>
      </c>
      <c r="E9" s="44">
        <v>1500000</v>
      </c>
      <c r="F9" s="45">
        <f>IF(E9=0,"",E9/E$8)</f>
        <v>0.46875</v>
      </c>
      <c r="G9" s="44">
        <v>1000000</v>
      </c>
      <c r="H9" s="45">
        <f>IF(G9=0,"",G9/G$8)</f>
        <v>0.4</v>
      </c>
      <c r="I9" s="56"/>
    </row>
    <row r="10" spans="1:9" ht="15.5" x14ac:dyDescent="0.55000000000000004">
      <c r="A10" s="56"/>
      <c r="B10" s="43" t="s">
        <v>125</v>
      </c>
      <c r="C10" s="44">
        <v>800000</v>
      </c>
      <c r="D10" s="45">
        <f>IF(C10=0,"",C10/C$8)</f>
        <v>0.18604651162790697</v>
      </c>
      <c r="E10" s="44">
        <v>700000</v>
      </c>
      <c r="F10" s="45">
        <f>IF(E10=0,"",E10/E$8)</f>
        <v>0.21875</v>
      </c>
      <c r="G10" s="44">
        <v>500000</v>
      </c>
      <c r="H10" s="45">
        <f>IF(G10=0,"",G10/G$8)</f>
        <v>0.2</v>
      </c>
      <c r="I10" s="56"/>
    </row>
    <row r="11" spans="1:9" ht="15.5" x14ac:dyDescent="0.55000000000000004">
      <c r="A11" s="56"/>
      <c r="B11" s="43" t="s">
        <v>126</v>
      </c>
      <c r="C11" s="44">
        <v>1500000</v>
      </c>
      <c r="D11" s="45">
        <f>IF(C11=0,"",C11/C$8)</f>
        <v>0.34883720930232559</v>
      </c>
      <c r="E11" s="44">
        <v>1000000</v>
      </c>
      <c r="F11" s="45">
        <f>IF(E11=0,"",E11/E$8)</f>
        <v>0.3125</v>
      </c>
      <c r="G11" s="44">
        <v>1000000</v>
      </c>
      <c r="H11" s="45">
        <f>IF(G11=0,"",G11/G$8)</f>
        <v>0.4</v>
      </c>
      <c r="I11" s="56"/>
    </row>
    <row r="12" spans="1:9" ht="15.5" x14ac:dyDescent="0.55000000000000004">
      <c r="A12" s="56"/>
      <c r="B12" s="43" t="s">
        <v>127</v>
      </c>
      <c r="C12" s="44"/>
      <c r="D12" s="45" t="str">
        <f>IF(C12=0,"",C12/C$8)</f>
        <v/>
      </c>
      <c r="E12" s="44"/>
      <c r="F12" s="45" t="str">
        <f>IF(E12=0,"",E12/E$8)</f>
        <v/>
      </c>
      <c r="G12" s="44"/>
      <c r="H12" s="45" t="str">
        <f>IF(G12=0,"",G12/G$8)</f>
        <v/>
      </c>
      <c r="I12" s="56"/>
    </row>
    <row r="13" spans="1:9" ht="15.5" x14ac:dyDescent="0.55000000000000004">
      <c r="A13" s="56"/>
      <c r="B13" s="40" t="s">
        <v>128</v>
      </c>
      <c r="C13" s="41">
        <f>SUM(C14:C15)</f>
        <v>3700000</v>
      </c>
      <c r="D13" s="42"/>
      <c r="E13" s="41">
        <f>SUM(E14:E15)</f>
        <v>3500000</v>
      </c>
      <c r="F13" s="42"/>
      <c r="G13" s="41">
        <f>SUM(G14:G15)</f>
        <v>3000000</v>
      </c>
      <c r="H13" s="42"/>
      <c r="I13" s="56"/>
    </row>
    <row r="14" spans="1:9" ht="15.5" x14ac:dyDescent="0.55000000000000004">
      <c r="A14" s="56"/>
      <c r="B14" s="43" t="s">
        <v>129</v>
      </c>
      <c r="C14" s="44">
        <v>2500000</v>
      </c>
      <c r="D14" s="45">
        <f>IF(C14=0,"",C14/C$13)</f>
        <v>0.67567567567567566</v>
      </c>
      <c r="E14" s="44">
        <v>2300000</v>
      </c>
      <c r="F14" s="45">
        <f>IF(E14=0,"",E14/E$13)</f>
        <v>0.65714285714285714</v>
      </c>
      <c r="G14" s="44">
        <v>2000000</v>
      </c>
      <c r="H14" s="45">
        <f>IF(G14=0,"",G14/G$13)</f>
        <v>0.66666666666666663</v>
      </c>
      <c r="I14" s="56"/>
    </row>
    <row r="15" spans="1:9" ht="15.5" x14ac:dyDescent="0.55000000000000004">
      <c r="A15" s="56"/>
      <c r="B15" s="43" t="s">
        <v>130</v>
      </c>
      <c r="C15" s="44">
        <v>1200000</v>
      </c>
      <c r="D15" s="45">
        <f>IF(C15=0,"",C15/C$13)</f>
        <v>0.32432432432432434</v>
      </c>
      <c r="E15" s="44">
        <v>1200000</v>
      </c>
      <c r="F15" s="45">
        <f>IF(E15=0,"",E15/E$13)</f>
        <v>0.34285714285714286</v>
      </c>
      <c r="G15" s="44">
        <v>1000000</v>
      </c>
      <c r="H15" s="45">
        <f>IF(G15=0,"",G15/G$13)</f>
        <v>0.33333333333333331</v>
      </c>
      <c r="I15" s="56"/>
    </row>
    <row r="16" spans="1:9" ht="15.5" x14ac:dyDescent="0.55000000000000004">
      <c r="A16" s="56"/>
      <c r="B16" s="40" t="s">
        <v>131</v>
      </c>
      <c r="C16" s="41">
        <f>C8-C13</f>
        <v>600000</v>
      </c>
      <c r="D16" s="42"/>
      <c r="E16" s="41">
        <f>E8-E13</f>
        <v>-300000</v>
      </c>
      <c r="F16" s="42"/>
      <c r="G16" s="41">
        <f>G8-G13</f>
        <v>-500000</v>
      </c>
      <c r="H16" s="42"/>
      <c r="I16" s="56"/>
    </row>
    <row r="17" spans="1:9" ht="15.5" x14ac:dyDescent="0.55000000000000004">
      <c r="A17" s="56"/>
      <c r="B17" s="56"/>
      <c r="C17" s="56"/>
      <c r="D17" s="63"/>
      <c r="E17" s="56"/>
      <c r="F17" s="56"/>
      <c r="G17" s="56"/>
      <c r="H17" s="56"/>
      <c r="I17" s="56"/>
    </row>
    <row r="18" spans="1:9" ht="15.5" x14ac:dyDescent="0.55000000000000004">
      <c r="A18" s="56"/>
      <c r="B18" s="60" t="s">
        <v>132</v>
      </c>
      <c r="C18" s="56"/>
      <c r="D18" s="56"/>
      <c r="E18" s="56"/>
      <c r="F18" s="56"/>
      <c r="G18" s="56"/>
      <c r="H18" s="62" t="s">
        <v>120</v>
      </c>
      <c r="I18" s="56"/>
    </row>
    <row r="19" spans="1:9" ht="16" customHeight="1" x14ac:dyDescent="0.55000000000000004">
      <c r="A19" s="56"/>
      <c r="B19" s="36"/>
      <c r="C19" s="284">
        <v>2025</v>
      </c>
      <c r="D19" s="285"/>
      <c r="E19" s="284">
        <v>2024</v>
      </c>
      <c r="F19" s="285"/>
      <c r="G19" s="284">
        <v>2023</v>
      </c>
      <c r="H19" s="285"/>
      <c r="I19" s="56"/>
    </row>
    <row r="20" spans="1:9" ht="15.5" x14ac:dyDescent="0.55000000000000004">
      <c r="A20" s="56"/>
      <c r="B20" s="37"/>
      <c r="C20" s="48" t="s">
        <v>133</v>
      </c>
      <c r="D20" s="48" t="s">
        <v>134</v>
      </c>
      <c r="E20" s="48" t="s">
        <v>133</v>
      </c>
      <c r="F20" s="48" t="s">
        <v>134</v>
      </c>
      <c r="G20" s="48" t="s">
        <v>133</v>
      </c>
      <c r="H20" s="48" t="s">
        <v>134</v>
      </c>
      <c r="I20" s="56"/>
    </row>
    <row r="21" spans="1:9" ht="15.5" x14ac:dyDescent="0.55000000000000004">
      <c r="A21" s="56"/>
      <c r="B21" s="49" t="s">
        <v>135</v>
      </c>
      <c r="C21" s="50" t="s">
        <v>169</v>
      </c>
      <c r="D21" s="44">
        <v>1000000</v>
      </c>
      <c r="E21" s="50" t="s">
        <v>169</v>
      </c>
      <c r="F21" s="44">
        <v>1000000</v>
      </c>
      <c r="G21" s="50" t="s">
        <v>169</v>
      </c>
      <c r="H21" s="44">
        <v>1000000</v>
      </c>
      <c r="I21" s="56"/>
    </row>
    <row r="22" spans="1:9" ht="15.5" x14ac:dyDescent="0.55000000000000004">
      <c r="A22" s="56"/>
      <c r="B22" s="49" t="s">
        <v>135</v>
      </c>
      <c r="C22" s="50" t="s">
        <v>170</v>
      </c>
      <c r="D22" s="44">
        <v>500000</v>
      </c>
      <c r="E22" s="50"/>
      <c r="F22" s="44"/>
      <c r="G22" s="50"/>
      <c r="H22" s="44"/>
      <c r="I22" s="56"/>
    </row>
    <row r="23" spans="1:9" ht="15.5" x14ac:dyDescent="0.55000000000000004">
      <c r="A23" s="56"/>
      <c r="B23" s="49" t="s">
        <v>135</v>
      </c>
      <c r="C23" s="50"/>
      <c r="D23" s="44"/>
      <c r="E23" s="50"/>
      <c r="F23" s="44"/>
      <c r="G23" s="50"/>
      <c r="H23" s="44"/>
      <c r="I23" s="56"/>
    </row>
    <row r="24" spans="1:9" ht="15.5" x14ac:dyDescent="0.55000000000000004">
      <c r="A24" s="56"/>
      <c r="B24" s="56"/>
      <c r="C24" s="56"/>
      <c r="D24" s="56"/>
      <c r="E24" s="56"/>
      <c r="F24" s="56"/>
      <c r="G24" s="56"/>
      <c r="H24" s="56"/>
      <c r="I24" s="56"/>
    </row>
    <row r="25" spans="1:9" ht="15.5" x14ac:dyDescent="0.55000000000000004">
      <c r="A25" s="56"/>
      <c r="B25" s="60" t="s">
        <v>136</v>
      </c>
      <c r="C25" s="56"/>
      <c r="D25" s="56"/>
      <c r="E25" s="56"/>
      <c r="F25" s="56"/>
      <c r="G25" s="56"/>
      <c r="H25" s="62" t="s">
        <v>120</v>
      </c>
      <c r="I25" s="56"/>
    </row>
    <row r="26" spans="1:9" ht="15.5" x14ac:dyDescent="0.55000000000000004">
      <c r="A26" s="56"/>
      <c r="B26" s="36"/>
      <c r="C26" s="280">
        <v>2026</v>
      </c>
      <c r="D26" s="281"/>
      <c r="E26" s="280">
        <v>2027</v>
      </c>
      <c r="F26" s="281"/>
      <c r="G26" s="280">
        <v>2028</v>
      </c>
      <c r="H26" s="281"/>
      <c r="I26" s="56"/>
    </row>
    <row r="27" spans="1:9" ht="15.5" x14ac:dyDescent="0.55000000000000004">
      <c r="A27" s="56"/>
      <c r="B27" s="37"/>
      <c r="C27" s="48" t="s">
        <v>133</v>
      </c>
      <c r="D27" s="48" t="s">
        <v>134</v>
      </c>
      <c r="E27" s="48" t="s">
        <v>133</v>
      </c>
      <c r="F27" s="48" t="s">
        <v>134</v>
      </c>
      <c r="G27" s="48" t="s">
        <v>133</v>
      </c>
      <c r="H27" s="48" t="s">
        <v>134</v>
      </c>
      <c r="I27" s="56"/>
    </row>
    <row r="28" spans="1:9" ht="15.5" x14ac:dyDescent="0.55000000000000004">
      <c r="A28" s="56"/>
      <c r="B28" s="49" t="s">
        <v>135</v>
      </c>
      <c r="C28" s="50" t="s">
        <v>171</v>
      </c>
      <c r="D28" s="44">
        <v>2000000</v>
      </c>
      <c r="E28" s="50"/>
      <c r="F28" s="44"/>
      <c r="G28" s="50"/>
      <c r="H28" s="44"/>
      <c r="I28" s="56"/>
    </row>
    <row r="29" spans="1:9" ht="15.5" x14ac:dyDescent="0.55000000000000004">
      <c r="A29" s="56"/>
      <c r="B29" s="49" t="s">
        <v>135</v>
      </c>
      <c r="C29" s="50"/>
      <c r="D29" s="44"/>
      <c r="E29" s="50"/>
      <c r="F29" s="44"/>
      <c r="G29" s="50"/>
      <c r="H29" s="44"/>
      <c r="I29" s="56"/>
    </row>
    <row r="30" spans="1:9" ht="15.5" x14ac:dyDescent="0.55000000000000004">
      <c r="A30" s="56"/>
      <c r="B30" s="49" t="s">
        <v>135</v>
      </c>
      <c r="C30" s="50"/>
      <c r="D30" s="44"/>
      <c r="E30" s="50"/>
      <c r="F30" s="44"/>
      <c r="G30" s="50"/>
      <c r="H30" s="44"/>
      <c r="I30" s="56"/>
    </row>
    <row r="31" spans="1:9" ht="15.5" x14ac:dyDescent="0.55000000000000004">
      <c r="A31" s="56"/>
      <c r="B31" s="56"/>
      <c r="C31" s="56"/>
      <c r="D31" s="56"/>
      <c r="E31" s="56"/>
      <c r="F31" s="56"/>
      <c r="G31" s="56"/>
      <c r="H31" s="56"/>
      <c r="I31" s="56"/>
    </row>
    <row r="32" spans="1:9" ht="15.5" x14ac:dyDescent="0.55000000000000004">
      <c r="A32" s="56"/>
      <c r="B32" s="56"/>
      <c r="C32" s="56"/>
      <c r="D32" s="56"/>
      <c r="E32" s="56"/>
      <c r="F32" s="56"/>
      <c r="G32" s="56"/>
      <c r="H32" s="56"/>
      <c r="I32" s="56"/>
    </row>
    <row r="33" spans="1:9" ht="15.5" x14ac:dyDescent="0.55000000000000004">
      <c r="A33" s="56"/>
      <c r="B33" s="56"/>
      <c r="C33" s="56"/>
      <c r="D33" s="56"/>
      <c r="E33" s="56"/>
      <c r="F33" s="56"/>
      <c r="G33" s="56"/>
      <c r="H33" s="56"/>
      <c r="I33" s="56"/>
    </row>
    <row r="34" spans="1:9" ht="15.5" x14ac:dyDescent="0.55000000000000004">
      <c r="A34" s="56"/>
      <c r="B34" s="51" t="s">
        <v>137</v>
      </c>
      <c r="C34" s="64">
        <f>(C8-E8)/E8</f>
        <v>0.34375</v>
      </c>
      <c r="D34" s="65"/>
      <c r="E34" s="64">
        <f>(E8-G8)/G8</f>
        <v>0.28000000000000003</v>
      </c>
      <c r="F34" s="56"/>
      <c r="G34" s="66"/>
      <c r="H34" s="56"/>
      <c r="I34" s="56"/>
    </row>
    <row r="35" spans="1:9" ht="15.5" x14ac:dyDescent="0.55000000000000004">
      <c r="A35" s="56"/>
      <c r="B35" s="51" t="s">
        <v>138</v>
      </c>
      <c r="C35" s="64">
        <f>(C13-E13)/E13</f>
        <v>5.7142857142857141E-2</v>
      </c>
      <c r="D35" s="65"/>
      <c r="E35" s="64">
        <f>(E13-G13)/G13</f>
        <v>0.16666666666666666</v>
      </c>
      <c r="F35" s="56"/>
      <c r="G35" s="66"/>
      <c r="H35" s="56"/>
      <c r="I35" s="56"/>
    </row>
    <row r="36" spans="1:9" ht="15.5" x14ac:dyDescent="0.55000000000000004">
      <c r="A36" s="56"/>
      <c r="B36" s="51" t="s">
        <v>139</v>
      </c>
      <c r="C36" s="45">
        <f>C16/C8</f>
        <v>0.13953488372093023</v>
      </c>
      <c r="D36" s="56"/>
      <c r="E36" s="45">
        <f>E16/E8</f>
        <v>-9.375E-2</v>
      </c>
      <c r="F36" s="56"/>
      <c r="G36" s="45">
        <f>G16/G8</f>
        <v>-0.2</v>
      </c>
      <c r="H36" s="56"/>
      <c r="I36" s="56"/>
    </row>
    <row r="37" spans="1:9" ht="15.5" x14ac:dyDescent="0.55000000000000004">
      <c r="A37" s="56"/>
      <c r="B37" s="56"/>
      <c r="C37" s="56"/>
      <c r="D37" s="56"/>
      <c r="E37" s="56"/>
      <c r="F37" s="56"/>
      <c r="G37" s="56"/>
      <c r="H37" s="56"/>
      <c r="I37" s="56"/>
    </row>
  </sheetData>
  <sheetProtection sheet="1" objects="1" scenarios="1"/>
  <mergeCells count="10">
    <mergeCell ref="C26:D26"/>
    <mergeCell ref="E26:F26"/>
    <mergeCell ref="G26:H26"/>
    <mergeCell ref="B6:B7"/>
    <mergeCell ref="C6:D6"/>
    <mergeCell ref="E6:F6"/>
    <mergeCell ref="G6:H6"/>
    <mergeCell ref="C19:D19"/>
    <mergeCell ref="E19:F19"/>
    <mergeCell ref="G19:H19"/>
  </mergeCells>
  <phoneticPr fontId="1"/>
  <pageMargins left="0.7" right="0.7" top="0.75" bottom="0.75" header="0.3" footer="0.3"/>
  <pageSetup paperSize="9" scale="46"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af5d4e2-2a56-4b71-b249-d88f429a1c57" xsi:nil="true"/>
    <lcf76f155ced4ddcb4097134ff3c332f xmlns="8bcac9cb-7212-4d7b-90f2-22678a27e866">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BA681BB4BF9247A3F379269518D781" ma:contentTypeVersion="17" ma:contentTypeDescription="Create a new document." ma:contentTypeScope="" ma:versionID="72e2b1b09031b20dd71315decb851e1a">
  <xsd:schema xmlns:xsd="http://www.w3.org/2001/XMLSchema" xmlns:xs="http://www.w3.org/2001/XMLSchema" xmlns:p="http://schemas.microsoft.com/office/2006/metadata/properties" xmlns:ns1="http://schemas.microsoft.com/sharepoint/v3" xmlns:ns2="8bcac9cb-7212-4d7b-90f2-22678a27e866" xmlns:ns3="2af5d4e2-2a56-4b71-b249-d88f429a1c57" targetNamespace="http://schemas.microsoft.com/office/2006/metadata/properties" ma:root="true" ma:fieldsID="551b744c168bd0dfb938eca6a6442c36" ns1:_="" ns2:_="" ns3:_="">
    <xsd:import namespace="http://schemas.microsoft.com/sharepoint/v3"/>
    <xsd:import namespace="8bcac9cb-7212-4d7b-90f2-22678a27e866"/>
    <xsd:import namespace="2af5d4e2-2a56-4b71-b249-d88f429a1c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cac9cb-7212-4d7b-90f2-22678a27e8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d0aae95-5b74-4b3a-b356-ee4d63b75da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f5d4e2-2a56-4b71-b249-d88f429a1c5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6657e69-cf28-4a3d-a748-b514a42283d2}" ma:internalName="TaxCatchAll" ma:showField="CatchAllData" ma:web="2af5d4e2-2a56-4b71-b249-d88f429a1c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0C25CC-D4B2-4E47-B926-8B9B312D3D9D}">
  <ds:schemaRefs>
    <ds:schemaRef ds:uri="http://schemas.microsoft.com/sharepoint/v3/contenttype/forms"/>
  </ds:schemaRefs>
</ds:datastoreItem>
</file>

<file path=customXml/itemProps2.xml><?xml version="1.0" encoding="utf-8"?>
<ds:datastoreItem xmlns:ds="http://schemas.openxmlformats.org/officeDocument/2006/customXml" ds:itemID="{0AAD2A5D-FF73-47F1-BDC1-D7E1C7CEBED4}">
  <ds:schemaRefs>
    <ds:schemaRef ds:uri="http://schemas.microsoft.com/office/2006/metadata/properties"/>
    <ds:schemaRef ds:uri="http://www.w3.org/XML/1998/namespace"/>
    <ds:schemaRef ds:uri="http://purl.org/dc/terms/"/>
    <ds:schemaRef ds:uri="8bcac9cb-7212-4d7b-90f2-22678a27e866"/>
    <ds:schemaRef ds:uri="http://schemas.microsoft.com/office/2006/documentManagement/types"/>
    <ds:schemaRef ds:uri="http://schemas.microsoft.com/sharepoint/v3"/>
    <ds:schemaRef ds:uri="http://schemas.microsoft.com/office/infopath/2007/PartnerControls"/>
    <ds:schemaRef ds:uri="http://purl.org/dc/dcmitype/"/>
    <ds:schemaRef ds:uri="http://purl.org/dc/elements/1.1/"/>
    <ds:schemaRef ds:uri="http://schemas.openxmlformats.org/package/2006/metadata/core-properties"/>
    <ds:schemaRef ds:uri="2af5d4e2-2a56-4b71-b249-d88f429a1c57"/>
  </ds:schemaRefs>
</ds:datastoreItem>
</file>

<file path=customXml/itemProps3.xml><?xml version="1.0" encoding="utf-8"?>
<ds:datastoreItem xmlns:ds="http://schemas.openxmlformats.org/officeDocument/2006/customXml" ds:itemID="{050AFA0C-0966-4ED4-A1CA-F193A21EA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bcac9cb-7212-4d7b-90f2-22678a27e866"/>
    <ds:schemaRef ds:uri="2af5d4e2-2a56-4b71-b249-d88f429a1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Summary</vt:lpstr>
      <vt:lpstr>1-1.Budget Plan</vt:lpstr>
      <vt:lpstr>1-2.Overview</vt:lpstr>
      <vt:lpstr>2.Financial Overview</vt:lpstr>
      <vt:lpstr>Estimated Maximum Grant Amounts</vt:lpstr>
      <vt:lpstr>【Example】Budget Plan</vt:lpstr>
      <vt:lpstr>【Example】Financial Overview </vt:lpstr>
      <vt:lpstr>'【Example】Budget Plan'!Print_Area</vt:lpstr>
      <vt:lpstr>'1-1.Budget Plan'!Print_Area</vt:lpstr>
      <vt:lpstr>'1-2.Overview'!Print_Area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Asa Yamaguchi</dc:creator>
  <cp:keywords/>
  <dc:description/>
  <cp:lastModifiedBy>Yoko Inoue</cp:lastModifiedBy>
  <cp:revision/>
  <dcterms:created xsi:type="dcterms:W3CDTF">2025-05-02T02:09:55Z</dcterms:created>
  <dcterms:modified xsi:type="dcterms:W3CDTF">2026-03-10T07:29:47Z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0x01010040BA681BB4BF9247A3F379269518D781</vt:lpwstr>
  </property>
  <property fmtid="{D5CDD505-2E9C-101B-9397-08002B2CF9AE}" pid="3" name="MediaServiceImageTags">
    <vt:lpwstr/>
  </property>
</Properties>
</file>